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ndpfr.sharepoint.com/sites/SG-DO/Documents partages/1. MARCHES/3. Marchés en cours de passation/2025 Vitraux/1. DCE/2.1 Pièces financières/"/>
    </mc:Choice>
  </mc:AlternateContent>
  <xr:revisionPtr revIDLastSave="25" documentId="13_ncr:1_{187BBEA2-EE5B-4E4F-8BDB-8165DB6EF101}" xr6:coauthVersionLast="47" xr6:coauthVersionMax="47" xr10:uidLastSave="{A2F4A341-D5F0-4B01-8E2D-C5C6E7EE0386}"/>
  <bookViews>
    <workbookView xWindow="-120" yWindow="-120" windowWidth="29040" windowHeight="15720" tabRatio="763" xr2:uid="{00000000-000D-0000-FFFF-FFFF00000000}"/>
  </bookViews>
  <sheets>
    <sheet name="DPGF-3-Vitraux" sheetId="32" r:id="rId1"/>
  </sheets>
  <definedNames>
    <definedName name="fghfghfghg" localSheetId="0">'DPGF-3-Vitraux'!$1:$6</definedName>
    <definedName name="ghjghdjjgh" localSheetId="0">'DPGF-3-Vitraux'!$A$1:$I$90</definedName>
    <definedName name="_xlnm.Print_Titles" localSheetId="0">'DPGF-3-Vitraux'!$1:$6</definedName>
    <definedName name="jfghjghkjghjf" localSheetId="0">'DPGF-3-Vitraux'!$A$1:$I$90</definedName>
    <definedName name="jhjhjhjhjhj" localSheetId="0">'DPGF-3-Vitraux'!$1:$6</definedName>
    <definedName name="Print_Area" localSheetId="0">'DPGF-3-Vitraux'!$A$1:$I$90</definedName>
    <definedName name="Print_Titles" localSheetId="0">'DPGF-3-Vitraux'!$1:$6</definedName>
    <definedName name="_xlnm.Print_Area" localSheetId="0">'DPGF-3-Vitraux'!$A$1:$I$246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2" i="32" l="1"/>
  <c r="I92" i="32"/>
  <c r="I194" i="32"/>
  <c r="I209" i="32"/>
  <c r="I230" i="32"/>
  <c r="I214" i="32" l="1"/>
  <c r="I215" i="32"/>
  <c r="I216" i="32"/>
  <c r="I217" i="32"/>
  <c r="I218" i="32"/>
  <c r="I219" i="32"/>
  <c r="I220" i="32"/>
  <c r="I221" i="32"/>
  <c r="I222" i="32"/>
  <c r="I223" i="32"/>
  <c r="I224" i="32"/>
  <c r="I225" i="32"/>
  <c r="I226" i="32"/>
  <c r="I227" i="32"/>
  <c r="I228" i="32"/>
  <c r="I229" i="32"/>
  <c r="I213" i="32"/>
  <c r="I200" i="32"/>
  <c r="I201" i="32"/>
  <c r="I202" i="32"/>
  <c r="I203" i="32"/>
  <c r="I204" i="32"/>
  <c r="I205" i="32"/>
  <c r="I206" i="32"/>
  <c r="I207" i="32"/>
  <c r="I208" i="32"/>
  <c r="I199" i="32"/>
  <c r="I96" i="32"/>
  <c r="I97" i="32"/>
  <c r="I98" i="32"/>
  <c r="I99" i="32"/>
  <c r="I100" i="32"/>
  <c r="I101" i="32"/>
  <c r="I102" i="32"/>
  <c r="I103" i="32"/>
  <c r="I104" i="32"/>
  <c r="I105" i="32"/>
  <c r="I106" i="32"/>
  <c r="I107" i="32"/>
  <c r="I108" i="32"/>
  <c r="I109" i="32"/>
  <c r="I110" i="32"/>
  <c r="I111" i="32"/>
  <c r="I112" i="32"/>
  <c r="I113" i="32"/>
  <c r="I114" i="32"/>
  <c r="I115" i="32"/>
  <c r="I116" i="32"/>
  <c r="I117" i="32"/>
  <c r="I118" i="32"/>
  <c r="I119" i="32"/>
  <c r="I120" i="32"/>
  <c r="I121" i="32"/>
  <c r="I122" i="32"/>
  <c r="I123" i="32"/>
  <c r="I124" i="32"/>
  <c r="I125" i="32"/>
  <c r="I126" i="32"/>
  <c r="I127" i="32"/>
  <c r="I128" i="32"/>
  <c r="I129" i="32"/>
  <c r="I130" i="32"/>
  <c r="I131" i="32"/>
  <c r="I132" i="32"/>
  <c r="I133" i="32"/>
  <c r="I134" i="32"/>
  <c r="I135" i="32"/>
  <c r="I136" i="32"/>
  <c r="I137" i="32"/>
  <c r="I138" i="32"/>
  <c r="I139" i="32"/>
  <c r="I140" i="32"/>
  <c r="I141" i="32"/>
  <c r="I142" i="32"/>
  <c r="I143" i="32"/>
  <c r="I144" i="32"/>
  <c r="I145" i="32"/>
  <c r="I146" i="32"/>
  <c r="I147" i="32"/>
  <c r="I148" i="32"/>
  <c r="I149" i="32"/>
  <c r="I150" i="32"/>
  <c r="I151" i="32"/>
  <c r="I152" i="32"/>
  <c r="I153" i="32"/>
  <c r="I154" i="32"/>
  <c r="I155" i="32"/>
  <c r="I156" i="32"/>
  <c r="I157" i="32"/>
  <c r="I158" i="32"/>
  <c r="I159" i="32"/>
  <c r="I160" i="32"/>
  <c r="I161" i="32"/>
  <c r="I162" i="32"/>
  <c r="I163" i="32"/>
  <c r="I164" i="32"/>
  <c r="I165" i="32"/>
  <c r="I166" i="32"/>
  <c r="I167" i="32"/>
  <c r="I168" i="32"/>
  <c r="I169" i="32"/>
  <c r="I170" i="32"/>
  <c r="I171" i="32"/>
  <c r="I172" i="32"/>
  <c r="I173" i="32"/>
  <c r="I174" i="32"/>
  <c r="I175" i="32"/>
  <c r="I176" i="32"/>
  <c r="I177" i="32"/>
  <c r="I178" i="32"/>
  <c r="I179" i="32"/>
  <c r="I180" i="32"/>
  <c r="I181" i="32"/>
  <c r="I182" i="32"/>
  <c r="I183" i="32"/>
  <c r="I184" i="32"/>
  <c r="I185" i="32"/>
  <c r="I186" i="32"/>
  <c r="I187" i="32"/>
  <c r="I188" i="32"/>
  <c r="I189" i="32"/>
  <c r="I190" i="32"/>
  <c r="I191" i="32"/>
  <c r="I192" i="32"/>
  <c r="I193" i="32"/>
  <c r="I95" i="32"/>
  <c r="I66" i="32"/>
  <c r="I67" i="32"/>
  <c r="I68" i="32"/>
  <c r="I69" i="32"/>
  <c r="I70" i="32"/>
  <c r="I71" i="32"/>
  <c r="I72" i="32"/>
  <c r="I73" i="32"/>
  <c r="I74" i="32"/>
  <c r="I75" i="32"/>
  <c r="I76" i="32"/>
  <c r="I77" i="32"/>
  <c r="I78" i="32"/>
  <c r="I79" i="32"/>
  <c r="I80" i="32"/>
  <c r="I81" i="32"/>
  <c r="I82" i="32"/>
  <c r="I83" i="32"/>
  <c r="I84" i="32"/>
  <c r="I85" i="32"/>
  <c r="I86" i="32"/>
  <c r="I87" i="32"/>
  <c r="I88" i="32"/>
  <c r="I89" i="32"/>
  <c r="I90" i="32"/>
  <c r="I91" i="32"/>
  <c r="I65" i="32"/>
  <c r="I41" i="32"/>
  <c r="I42" i="32"/>
  <c r="I43" i="32"/>
  <c r="I44" i="32"/>
  <c r="I45" i="32"/>
  <c r="I46" i="32"/>
  <c r="I47" i="32"/>
  <c r="I48" i="32"/>
  <c r="I49" i="32"/>
  <c r="I50" i="32"/>
  <c r="I51" i="32"/>
  <c r="I52" i="32"/>
  <c r="I53" i="32"/>
  <c r="I54" i="32"/>
  <c r="I55" i="32"/>
  <c r="I56" i="32"/>
  <c r="I57" i="32"/>
  <c r="I58" i="32"/>
  <c r="I59" i="32"/>
  <c r="I60" i="32"/>
  <c r="I61" i="32"/>
  <c r="I40" i="32"/>
  <c r="I36" i="32"/>
  <c r="I15" i="32"/>
  <c r="I16" i="32"/>
  <c r="I17" i="32"/>
  <c r="I18" i="32"/>
  <c r="I19" i="32"/>
  <c r="I20" i="32"/>
  <c r="I21" i="32"/>
  <c r="I22" i="32"/>
  <c r="I23" i="32"/>
  <c r="I24" i="32"/>
  <c r="I25" i="32"/>
  <c r="I26" i="32"/>
  <c r="I27" i="32"/>
  <c r="I28" i="32"/>
  <c r="I29" i="32"/>
  <c r="I30" i="32"/>
  <c r="I31" i="32"/>
  <c r="I32" i="32"/>
  <c r="I33" i="32"/>
  <c r="I34" i="32"/>
  <c r="I35" i="32"/>
  <c r="I14" i="32"/>
  <c r="C240" i="32"/>
  <c r="C239" i="32"/>
  <c r="I198" i="32"/>
  <c r="I240" i="32" l="1"/>
  <c r="I239" i="32"/>
  <c r="C238" i="32" l="1"/>
  <c r="I238" i="32" l="1"/>
  <c r="F19" i="32" l="1"/>
  <c r="C237" i="32" l="1"/>
  <c r="C236" i="32"/>
  <c r="C235" i="32"/>
  <c r="I235" i="32" l="1"/>
  <c r="I237" i="32"/>
  <c r="I236" i="32" l="1"/>
  <c r="I242" i="32" s="1"/>
  <c r="I244" i="32" l="1"/>
  <c r="I245" i="32" s="1"/>
</calcChain>
</file>

<file path=xl/sharedStrings.xml><?xml version="1.0" encoding="utf-8"?>
<sst xmlns="http://schemas.openxmlformats.org/spreadsheetml/2006/main" count="256" uniqueCount="193">
  <si>
    <t>Total Chapitre 3</t>
  </si>
  <si>
    <t>P.U. en Euros</t>
  </si>
  <si>
    <t>Montant Euros</t>
  </si>
  <si>
    <t>T.V.A.</t>
  </si>
  <si>
    <t>T.T.C.</t>
  </si>
  <si>
    <t>Montant Total des Travaux</t>
  </si>
  <si>
    <t>H.-T.</t>
  </si>
  <si>
    <t>Désignation des articles</t>
  </si>
  <si>
    <t>U</t>
  </si>
  <si>
    <t>forfait</t>
  </si>
  <si>
    <t>Total Chapitre 1</t>
  </si>
  <si>
    <t>m²</t>
  </si>
  <si>
    <t>Total Chapitre 2</t>
  </si>
  <si>
    <t>N° 
CCTP</t>
  </si>
  <si>
    <t>Récapitulatif</t>
  </si>
  <si>
    <t>Ens</t>
  </si>
  <si>
    <r>
      <t xml:space="preserve">Édifice :  </t>
    </r>
    <r>
      <rPr>
        <b/>
        <sz val="14"/>
        <rFont val="Arial Narrow"/>
        <family val="2"/>
      </rPr>
      <t xml:space="preserve"> CATHEDRALE NOTRE-DAME DE PARIS</t>
    </r>
  </si>
  <si>
    <r>
      <t xml:space="preserve">Opération :  </t>
    </r>
    <r>
      <rPr>
        <b/>
        <sz val="12"/>
        <rFont val="Arial Narrow"/>
        <family val="2"/>
      </rPr>
      <t xml:space="preserve">Travaux de restauration des remplages, armatures métalliques 
et vitraux des chapelles Sud de la nef </t>
    </r>
  </si>
  <si>
    <t>N° 
DPGF</t>
  </si>
  <si>
    <t>Chapitre 1 : Travaux préparatoires - Protection des existants</t>
  </si>
  <si>
    <t>Quantité
MOE</t>
  </si>
  <si>
    <t>CADRE DE DECOMPOSITION
 PRIX GLOBAL &amp; FORFAITAIRE</t>
  </si>
  <si>
    <t>Quantité
Entreprise</t>
  </si>
  <si>
    <t>Prélèvements et analyses :</t>
  </si>
  <si>
    <t>Dans tous les espaces intérieurs et extérieurs concernés</t>
  </si>
  <si>
    <t>par cette opération :</t>
  </si>
  <si>
    <t>inclus</t>
  </si>
  <si>
    <t>CCTC
plomb</t>
  </si>
  <si>
    <r>
      <t>LOT n°3</t>
    </r>
    <r>
      <rPr>
        <b/>
        <vertAlign val="subscript"/>
        <sz val="12"/>
        <rFont val="Arial Narrow"/>
        <family val="2"/>
      </rPr>
      <t>VTXNFS</t>
    </r>
    <r>
      <rPr>
        <b/>
        <sz val="12"/>
        <rFont val="Arial Narrow"/>
        <family val="2"/>
      </rPr>
      <t xml:space="preserve">
Vitraux - Serrurerie</t>
    </r>
  </si>
  <si>
    <t>Contrôles réglementaires de non-dépassement des VLEP plomb et amiante</t>
  </si>
  <si>
    <t>3.01.02</t>
  </si>
  <si>
    <t>Plan de retrait matériaux amiantés</t>
  </si>
  <si>
    <t>Avant le début des travaux, aide à la rédaction du plan de retrait</t>
  </si>
  <si>
    <r>
      <t>en coordination avec le lot  04</t>
    </r>
    <r>
      <rPr>
        <sz val="8"/>
        <rFont val="Arial Narrow"/>
        <family val="2"/>
      </rPr>
      <t>VTXNFS</t>
    </r>
    <r>
      <rPr>
        <sz val="10"/>
        <rFont val="Arial Narrow"/>
        <family val="2"/>
      </rPr>
      <t xml:space="preserve"> – traitement de l'amiante,</t>
    </r>
  </si>
  <si>
    <t>3.01.03</t>
  </si>
  <si>
    <t>Dépose des raquettes de protection</t>
  </si>
  <si>
    <t>compris toutes précautions au droit des parties existantes,</t>
  </si>
  <si>
    <t>descente et évacuation</t>
  </si>
  <si>
    <t xml:space="preserve">Relevés de l'existant et études d'exécution </t>
  </si>
  <si>
    <t xml:space="preserve">Constat, rapport, relevés et dessins / études d'exécutions </t>
  </si>
  <si>
    <t>3.01.04</t>
  </si>
  <si>
    <t>3.01.05</t>
  </si>
  <si>
    <t xml:space="preserve">Récupération des panneaux </t>
  </si>
  <si>
    <t xml:space="preserve">Etablissement d'un constat d'état et prise en charge du </t>
  </si>
  <si>
    <t>panneau bas de la lancette A de la baie 24 compris</t>
  </si>
  <si>
    <t>toutes sujétions de manutention et transport</t>
  </si>
  <si>
    <t>Chapitre 2 : Dépose des vitraux et armatures fixes et mobiles</t>
  </si>
  <si>
    <t>03.02.01</t>
  </si>
  <si>
    <t>Dépose des panneaux de vitraux</t>
  </si>
  <si>
    <t>amiante (protocole sous-section 3) compris nettoyage par</t>
  </si>
  <si>
    <t>aspiration THE et à la lingette humide de la structure en</t>
  </si>
  <si>
    <t xml:space="preserve">contact avec le calfeutrement, encollage, protection, </t>
  </si>
  <si>
    <t xml:space="preserve">conditionnement et transport jusqu'à la salle blanche sur </t>
  </si>
  <si>
    <r>
      <t>site, en coordination avec le lot 04</t>
    </r>
    <r>
      <rPr>
        <sz val="8"/>
        <rFont val="Arial Narrow"/>
        <family val="2"/>
      </rPr>
      <t xml:space="preserve">VTXNFS, </t>
    </r>
    <r>
      <rPr>
        <sz val="10"/>
        <rFont val="Arial Narrow"/>
        <family val="2"/>
      </rPr>
      <t xml:space="preserve">conditionnement </t>
    </r>
  </si>
  <si>
    <t xml:space="preserve">et transport jusqu'à l'atelier de restauration pour les panneaux </t>
  </si>
  <si>
    <t>ne contenant pas de mastic vitrier amianté</t>
  </si>
  <si>
    <t xml:space="preserve">ensemble des baies des CA26 - CA30 - CA32 - CA 34 </t>
  </si>
  <si>
    <t>CA 36 et CA 38</t>
  </si>
  <si>
    <t>03.02.02</t>
  </si>
  <si>
    <t>Dépose des armatures fixes et mobiles</t>
  </si>
  <si>
    <t>Dépose des panneaux de vitraux par l'extérieur en condition</t>
  </si>
  <si>
    <t>Dépose des feuillards, clavettes et vergettes en condition</t>
  </si>
  <si>
    <t>aspiration THE et à la lingette humide des armatures en</t>
  </si>
  <si>
    <t>contact avec le calfeutrement, conditionnement et transport</t>
  </si>
  <si>
    <t xml:space="preserve">jusqu'à l'atelier de restauration </t>
  </si>
  <si>
    <t xml:space="preserve">CA 36 et CA 38 compris dépose de 2 barlotières par </t>
  </si>
  <si>
    <t>lancette et par baie</t>
  </si>
  <si>
    <t xml:space="preserve">et protocole d'intervention selon CCTP </t>
  </si>
  <si>
    <t xml:space="preserve">pour l'ensemble des vitraux des baies des CA26 - CA30 </t>
  </si>
  <si>
    <t>CA32 - CA 34 - CA36 et CA38</t>
  </si>
  <si>
    <t xml:space="preserve">pour l'ensemble des armatures des baies des CA26 - CA30 </t>
  </si>
  <si>
    <t>description des modes opératoires envisagés et processus</t>
  </si>
  <si>
    <t>Chapitre 3 : Désamiantage des vitraux</t>
  </si>
  <si>
    <t>3.03</t>
  </si>
  <si>
    <t>Désamiantage des vitraux en salle blanche</t>
  </si>
  <si>
    <t xml:space="preserve">Travaux de désamiantage en salle blanche avant transport </t>
  </si>
  <si>
    <t>aux ateliers de restauration comprenant :</t>
  </si>
  <si>
    <t>- pour élimination des mortiers de calfeutrement</t>
  </si>
  <si>
    <t xml:space="preserve">dépoussiérage préliminaire aspiration HEPA + pinceau </t>
  </si>
  <si>
    <t>doux simultané des vitraux et des armatures, nettoyage</t>
  </si>
  <si>
    <t>des panneaux de vitraux non dessertis aux 2 faces dans</t>
  </si>
  <si>
    <t>l’emprise des calfeutrements, dessertissage du plomb</t>
  </si>
  <si>
    <t xml:space="preserve">périphérique, ressuivi de nettoyage et contrôle visuel final </t>
  </si>
  <si>
    <t>du parfait retrait du matériau amianté.</t>
  </si>
  <si>
    <t xml:space="preserve">CA 36 et CA 38 </t>
  </si>
  <si>
    <t xml:space="preserve">ensemble des baies des CA26 - CA32 - CA 34 </t>
  </si>
  <si>
    <t>- pour élimination des mastics vitriers</t>
  </si>
  <si>
    <t>après sondages complémentaires pour identification</t>
  </si>
  <si>
    <t>des panneaux avec mastics vitriers amiantés</t>
  </si>
  <si>
    <t xml:space="preserve">des panneaux de vitraux non dessertis aux 2 faces, </t>
  </si>
  <si>
    <t xml:space="preserve">dessertissage du plomb périphérique et du réseau de </t>
  </si>
  <si>
    <t xml:space="preserve">plomb, ressuivi de nettoyage des panneaux dessertis et </t>
  </si>
  <si>
    <t>contrôle visuel final du parfait retrait du matériau amianté</t>
  </si>
  <si>
    <t xml:space="preserve">ensemble des baies des CA26 - CA30 - CA 34 </t>
  </si>
  <si>
    <r>
      <t>Total Lot Vitraux - Serrurerie - 03</t>
    </r>
    <r>
      <rPr>
        <b/>
        <u/>
        <sz val="8"/>
        <rFont val="Arial Narrow"/>
        <family val="2"/>
      </rPr>
      <t>VTXNFS</t>
    </r>
  </si>
  <si>
    <t>Chapitre 4 : Restauration des vitraux et des armatures</t>
  </si>
  <si>
    <t>Travaux de restauration en atelier des panneaux de vitraux</t>
  </si>
  <si>
    <t>comprenant :</t>
  </si>
  <si>
    <t>Restauration en atelier des vitraux</t>
  </si>
  <si>
    <t>3.04</t>
  </si>
  <si>
    <t>3.04.01</t>
  </si>
  <si>
    <t>Présentation en atelier des panneaux</t>
  </si>
  <si>
    <t xml:space="preserve">présentation sur table lumineuse, critique d'authenticité, </t>
  </si>
  <si>
    <t xml:space="preserve">état sanitaire et complément de diagnostic, rapport et </t>
  </si>
  <si>
    <t>protocole de restauration</t>
  </si>
  <si>
    <t>3.04.02</t>
  </si>
  <si>
    <t>Nettoyage complémentaire des panneaux dessertis</t>
  </si>
  <si>
    <t>baie CA32</t>
  </si>
  <si>
    <t>3.04.03</t>
  </si>
  <si>
    <t>dépoussiérage préliminaire par aspiration avec un aspirateur</t>
  </si>
  <si>
    <t>HEPA et brossage au pinceau doux en simultané</t>
  </si>
  <si>
    <t xml:space="preserve">Nettoyage complémentaire des panneaux dessertis en partie </t>
  </si>
  <si>
    <t xml:space="preserve">et/ou en totalité, aux deux faces par application de compresses </t>
  </si>
  <si>
    <t>en ouate de cellulose ou intissé, imbibées de solution de</t>
  </si>
  <si>
    <t>thiosulfate de sodium à 3%, ou équivalent et rinçage soigné</t>
  </si>
  <si>
    <t>Dépoussiérage des panneaux non dessertis</t>
  </si>
  <si>
    <t>3.04.04</t>
  </si>
  <si>
    <t>aux deux faces par application de compresses à l'eau</t>
  </si>
  <si>
    <t>déminéralisée et suppression des résidus à l'outil manuel</t>
  </si>
  <si>
    <t xml:space="preserve">Dessertissage partiel en recherche du réseau de plomb </t>
  </si>
  <si>
    <t>en atelier, en fonction de l’état sanitaire des plombs préétabli</t>
  </si>
  <si>
    <t>3.04.05</t>
  </si>
  <si>
    <t xml:space="preserve">en complément en fonction des dessertissages effectués </t>
  </si>
  <si>
    <t>en salle blanche sur les panneaux non dessertis</t>
  </si>
  <si>
    <t>Dessertissage partiel en atelier</t>
  </si>
  <si>
    <t>3.04.06</t>
  </si>
  <si>
    <t>Traitement biocide</t>
  </si>
  <si>
    <t xml:space="preserve">Traitement biocide en recherche par un procédé agréé par </t>
  </si>
  <si>
    <t>application au pinceau et/ou par pulvérisation pour élimination</t>
  </si>
  <si>
    <t>des microorganismes, rinçage soigné</t>
  </si>
  <si>
    <t>3.04.07</t>
  </si>
  <si>
    <t>Réparation de pièces brisées</t>
  </si>
  <si>
    <t>3.04.08</t>
  </si>
  <si>
    <t xml:space="preserve">au cas par cas suivant diagnostic remplacement des pièces </t>
  </si>
  <si>
    <t xml:space="preserve">trop vétustes pour être réparées, traitement des lacunes, </t>
  </si>
  <si>
    <t xml:space="preserve">compléments de pièces manquantes </t>
  </si>
  <si>
    <t>Ressertissage et masticage</t>
  </si>
  <si>
    <t>3.04.09</t>
  </si>
  <si>
    <t>ressertissage partiel ou en grande partie selon dessertissage</t>
  </si>
  <si>
    <t xml:space="preserve">et état du réseau de plomb, ressertissage du plomb d'entourage </t>
  </si>
  <si>
    <t>masticage des panneaux aux deux faces</t>
  </si>
  <si>
    <t>3.05</t>
  </si>
  <si>
    <t>Total Chapitre 4</t>
  </si>
  <si>
    <t>Restauration en atelier des armatures mobiles</t>
  </si>
  <si>
    <t xml:space="preserve">Restauration in situ des barlotières </t>
  </si>
  <si>
    <t>compris brossage, traitement anti-rouille et remise en peinture</t>
  </si>
  <si>
    <t>compris armatures neuves en complément</t>
  </si>
  <si>
    <t>ml</t>
  </si>
  <si>
    <t>Restauration en atelier des barlotières déposées</t>
  </si>
  <si>
    <t>Restauration en atelier des armatures déposées</t>
  </si>
  <si>
    <t>(feuillards, pannetons, clavettes)</t>
  </si>
  <si>
    <t>compris armatures neuves en complément et transport retour</t>
  </si>
  <si>
    <t>pour mise à disposition de l'Atelier Simon Marq</t>
  </si>
  <si>
    <t>(vergettes)</t>
  </si>
  <si>
    <t>compris armatures neuves en complément et mise en caisse</t>
  </si>
  <si>
    <t>avec les vitraux conservés et stockés</t>
  </si>
  <si>
    <t>Restauration en atelier des panneaux ouvrants</t>
  </si>
  <si>
    <t xml:space="preserve">changement des organes de fermeture, remplacement du </t>
  </si>
  <si>
    <t xml:space="preserve">câble, remplacement des systèmes d'attaches, révision du </t>
  </si>
  <si>
    <t>boitier à manivelle et mise à disposition de l'Atelier Simon Marq</t>
  </si>
  <si>
    <t>3.06</t>
  </si>
  <si>
    <t>Chapitre 5 : Création des raquettes de protection</t>
  </si>
  <si>
    <t>Raquettes de protection</t>
  </si>
  <si>
    <t>Fourniture et pose de raquettes de protection en laiton</t>
  </si>
  <si>
    <t xml:space="preserve">comprenant études d'exécution, ossature en laiton plein,  </t>
  </si>
  <si>
    <t xml:space="preserve">grillage simple torsion en laiton, raidisseurs cintrés et </t>
  </si>
  <si>
    <t>Travaux de restauration en atelier des armatures mobiles de</t>
  </si>
  <si>
    <t>CA 38 comprenant :</t>
  </si>
  <si>
    <t>renforcés et pattes de scellement, transport sur site, mise</t>
  </si>
  <si>
    <t>en œuvre et pose compris toutes sujétions et façonnage</t>
  </si>
  <si>
    <t>Total Chapitre 5</t>
  </si>
  <si>
    <t>3.07</t>
  </si>
  <si>
    <t>Caisse de stockage longue durée</t>
  </si>
  <si>
    <t>Fourniture de caisses de stockage longue durée comprenant</t>
  </si>
  <si>
    <t>études d'exécution, fourniture des matériaux, façonnage</t>
  </si>
  <si>
    <t>et assemblage des caisses compris toutes sujétions de finition</t>
  </si>
  <si>
    <t>CA 36 et CA 38 après pose des vitraux contemporains</t>
  </si>
  <si>
    <t>baie CA28 au devant du vitrail existant conservé</t>
  </si>
  <si>
    <t>Total Chapitre 6</t>
  </si>
  <si>
    <t xml:space="preserve"> caisse (dimension 110 x 110 x 50cm)</t>
  </si>
  <si>
    <t xml:space="preserve"> caisse (dimension 90 x 90 x 50cm)</t>
  </si>
  <si>
    <t xml:space="preserve"> caisse pour vergettes conservées</t>
  </si>
  <si>
    <t xml:space="preserve">et mise en caisse des vitraux avec identification </t>
  </si>
  <si>
    <t>Chapitre 6 : Caisses de stockage longue durée et DOE</t>
  </si>
  <si>
    <t xml:space="preserve">Fiche d'identification, prise de vues, présentation du dossier </t>
  </si>
  <si>
    <t>photographique et attachements figurés.</t>
  </si>
  <si>
    <t>3.08</t>
  </si>
  <si>
    <t xml:space="preserve">raquette de protection baie CA28 </t>
  </si>
  <si>
    <t>Dossier documentaire de niveau 2 suivant manuel vitrail</t>
  </si>
  <si>
    <t>Nettoyagepréliminaire des panneaux non dessertis</t>
  </si>
  <si>
    <t xml:space="preserve">Nettoyage des panneaux non dessertis </t>
  </si>
  <si>
    <t>Remplacement de pièces manquantes</t>
  </si>
  <si>
    <t>l'ensemble des baies des CA26 - CA30 - CA32 - CA 34 - CA36 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</si>
</sst>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F_-;\-* #,##0.00\ _F_-;_-* &quot;-&quot;??\ _F_-;_-@_-"/>
    <numFmt numFmtId="165" formatCode="0.000"/>
    <numFmt numFmtId="166" formatCode="#,##0.000"/>
    <numFmt numFmtId="167" formatCode="_-* #,##0.00\ [$€]_-;\-* #,##0.00\ [$€]_-;_-* &quot;-&quot;??\ [$€]_-;_-@_-"/>
    <numFmt numFmtId="168" formatCode="_-* #,##0.00\ _€_-;\-* #,##0.00\ _€_-;_-* &quot;-&quot;??\ _€_-;_-@_-"/>
    <numFmt numFmtId="169" formatCode="@*.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 Narrow"/>
      <family val="2"/>
    </font>
    <font>
      <i/>
      <sz val="10"/>
      <name val="Arial Narrow"/>
      <family val="2"/>
    </font>
    <font>
      <b/>
      <sz val="14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u/>
      <sz val="10"/>
      <name val="Arial Narrow"/>
      <family val="2"/>
    </font>
    <font>
      <b/>
      <u/>
      <sz val="11"/>
      <name val="Arial Narrow"/>
      <family val="2"/>
    </font>
    <font>
      <u/>
      <sz val="10"/>
      <name val="Arial Narrow"/>
      <family val="2"/>
    </font>
    <font>
      <b/>
      <u/>
      <sz val="11"/>
      <color indexed="12"/>
      <name val="Arial Narrow"/>
      <family val="2"/>
    </font>
    <font>
      <b/>
      <u/>
      <sz val="10"/>
      <color indexed="12"/>
      <name val="Arial Narrow"/>
      <family val="2"/>
    </font>
    <font>
      <b/>
      <sz val="11"/>
      <name val="Arial Narrow"/>
      <family val="2"/>
    </font>
    <font>
      <b/>
      <vertAlign val="subscript"/>
      <sz val="12"/>
      <name val="Arial Narrow"/>
      <family val="2"/>
    </font>
    <font>
      <b/>
      <u/>
      <sz val="8"/>
      <name val="Arial Narrow"/>
      <family val="2"/>
    </font>
    <font>
      <sz val="8"/>
      <name val="Arial"/>
      <family val="2"/>
    </font>
    <font>
      <sz val="12"/>
      <color theme="1"/>
      <name val="Arial"/>
      <family val="2"/>
    </font>
    <font>
      <b/>
      <u val="singleAccounting"/>
      <sz val="10"/>
      <name val="Arial Narrow"/>
      <family val="2"/>
    </font>
    <font>
      <sz val="10"/>
      <name val="Times New Roman"/>
      <family val="1"/>
    </font>
    <font>
      <b/>
      <sz val="10"/>
      <color indexed="56"/>
      <name val="Comic Sans MS"/>
      <family val="4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9">
    <xf numFmtId="0" fontId="0" fillId="0" borderId="0"/>
    <xf numFmtId="167" fontId="4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4" fillId="0" borderId="0"/>
    <xf numFmtId="9" fontId="24" fillId="0" borderId="0" applyFont="0" applyFill="0" applyBorder="0" applyAlignment="0" applyProtection="0"/>
    <xf numFmtId="0" fontId="25" fillId="0" borderId="0">
      <alignment horizontal="right" vertical="top"/>
      <protection locked="0"/>
    </xf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" fontId="4" fillId="0" borderId="0" applyBorder="0">
      <alignment horizontal="center"/>
    </xf>
    <xf numFmtId="0" fontId="4" fillId="0" borderId="0" applyBorder="0">
      <alignment horizontal="center" wrapText="1" shrinkToFit="1"/>
    </xf>
    <xf numFmtId="1" fontId="4" fillId="0" borderId="0" applyBorder="0">
      <alignment horizontal="center"/>
    </xf>
    <xf numFmtId="0" fontId="26" fillId="0" borderId="0">
      <alignment horizontal="left" wrapText="1" indent="1" shrinkToFit="1"/>
    </xf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4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</cellStyleXfs>
  <cellXfs count="96">
    <xf numFmtId="0" fontId="0" fillId="0" borderId="0" xfId="0"/>
    <xf numFmtId="0" fontId="8" fillId="0" borderId="0" xfId="0" applyFont="1"/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/>
    </xf>
    <xf numFmtId="2" fontId="10" fillId="0" borderId="4" xfId="0" applyNumberFormat="1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/>
    <xf numFmtId="0" fontId="11" fillId="0" borderId="7" xfId="0" applyFont="1" applyBorder="1" applyAlignment="1">
      <alignment horizontal="center"/>
    </xf>
    <xf numFmtId="0" fontId="8" fillId="0" borderId="1" xfId="0" applyFont="1" applyBorder="1"/>
    <xf numFmtId="2" fontId="8" fillId="0" borderId="0" xfId="0" applyNumberFormat="1" applyFont="1"/>
    <xf numFmtId="0" fontId="8" fillId="0" borderId="8" xfId="0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164" fontId="8" fillId="0" borderId="9" xfId="0" applyNumberFormat="1" applyFont="1" applyBorder="1" applyAlignment="1">
      <alignment horizontal="right"/>
    </xf>
    <xf numFmtId="0" fontId="13" fillId="0" borderId="1" xfId="0" applyFont="1" applyBorder="1"/>
    <xf numFmtId="2" fontId="10" fillId="0" borderId="0" xfId="0" applyNumberFormat="1" applyFont="1"/>
    <xf numFmtId="0" fontId="14" fillId="0" borderId="1" xfId="0" applyFont="1" applyBorder="1"/>
    <xf numFmtId="0" fontId="15" fillId="0" borderId="1" xfId="0" applyFont="1" applyBorder="1"/>
    <xf numFmtId="4" fontId="8" fillId="0" borderId="0" xfId="0" applyNumberFormat="1" applyFont="1" applyAlignment="1">
      <alignment horizontal="right"/>
    </xf>
    <xf numFmtId="0" fontId="11" fillId="0" borderId="10" xfId="0" applyFont="1" applyBorder="1" applyAlignment="1">
      <alignment horizontal="center"/>
    </xf>
    <xf numFmtId="2" fontId="8" fillId="0" borderId="12" xfId="0" applyNumberFormat="1" applyFont="1" applyBorder="1"/>
    <xf numFmtId="164" fontId="8" fillId="0" borderId="14" xfId="0" applyNumberFormat="1" applyFont="1" applyBorder="1" applyAlignment="1">
      <alignment horizontal="right"/>
    </xf>
    <xf numFmtId="0" fontId="8" fillId="0" borderId="12" xfId="0" applyFont="1" applyBorder="1"/>
    <xf numFmtId="0" fontId="12" fillId="0" borderId="7" xfId="0" applyFont="1" applyBorder="1" applyAlignment="1">
      <alignment horizontal="center"/>
    </xf>
    <xf numFmtId="0" fontId="13" fillId="0" borderId="1" xfId="0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10" fillId="0" borderId="9" xfId="0" applyNumberFormat="1" applyFont="1" applyBorder="1" applyAlignment="1">
      <alignment horizontal="right"/>
    </xf>
    <xf numFmtId="0" fontId="8" fillId="0" borderId="7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2" fontId="14" fillId="0" borderId="0" xfId="0" applyNumberFormat="1" applyFont="1" applyAlignment="1">
      <alignment horizontal="right"/>
    </xf>
    <xf numFmtId="164" fontId="18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0" fontId="8" fillId="0" borderId="10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7" fillId="0" borderId="1" xfId="0" applyFont="1" applyBorder="1" applyAlignment="1">
      <alignment horizontal="right"/>
    </xf>
    <xf numFmtId="17" fontId="8" fillId="0" borderId="0" xfId="0" applyNumberFormat="1" applyFont="1"/>
    <xf numFmtId="0" fontId="22" fillId="0" borderId="0" xfId="2" applyFont="1" applyAlignment="1">
      <alignment vertical="center"/>
    </xf>
    <xf numFmtId="4" fontId="10" fillId="0" borderId="5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/>
    </xf>
    <xf numFmtId="164" fontId="8" fillId="0" borderId="8" xfId="0" applyNumberFormat="1" applyFont="1" applyBorder="1" applyAlignment="1">
      <alignment horizontal="right"/>
    </xf>
    <xf numFmtId="0" fontId="10" fillId="0" borderId="7" xfId="0" applyFont="1" applyBorder="1" applyAlignment="1">
      <alignment horizontal="center"/>
    </xf>
    <xf numFmtId="164" fontId="10" fillId="0" borderId="8" xfId="0" applyNumberFormat="1" applyFont="1" applyBorder="1" applyAlignment="1">
      <alignment horizontal="right"/>
    </xf>
    <xf numFmtId="4" fontId="8" fillId="0" borderId="13" xfId="0" applyNumberFormat="1" applyFont="1" applyBorder="1" applyAlignment="1">
      <alignment horizontal="center"/>
    </xf>
    <xf numFmtId="4" fontId="10" fillId="0" borderId="8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0" fontId="8" fillId="0" borderId="8" xfId="0" applyNumberFormat="1" applyFont="1" applyBorder="1" applyAlignment="1">
      <alignment horizontal="right"/>
    </xf>
    <xf numFmtId="164" fontId="23" fillId="0" borderId="15" xfId="0" applyNumberFormat="1" applyFont="1" applyBorder="1" applyAlignment="1">
      <alignment horizontal="right"/>
    </xf>
    <xf numFmtId="0" fontId="12" fillId="0" borderId="1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169" fontId="22" fillId="0" borderId="0" xfId="6" applyNumberFormat="1" applyFont="1" applyAlignment="1">
      <alignment vertical="center"/>
    </xf>
    <xf numFmtId="0" fontId="27" fillId="2" borderId="0" xfId="6" applyFont="1" applyFill="1" applyAlignment="1">
      <alignment vertical="center"/>
    </xf>
    <xf numFmtId="0" fontId="28" fillId="2" borderId="0" xfId="6" applyFont="1" applyFill="1" applyAlignment="1">
      <alignment vertical="center"/>
    </xf>
    <xf numFmtId="169" fontId="22" fillId="0" borderId="0" xfId="6" applyNumberFormat="1" applyFont="1" applyAlignment="1">
      <alignment horizontal="left" vertical="center" indent="2"/>
    </xf>
    <xf numFmtId="164" fontId="8" fillId="0" borderId="8" xfId="0" applyNumberFormat="1" applyFont="1" applyBorder="1"/>
    <xf numFmtId="0" fontId="8" fillId="0" borderId="1" xfId="0" applyFont="1" applyBorder="1" applyAlignment="1">
      <alignment horizontal="left" indent="1"/>
    </xf>
    <xf numFmtId="0" fontId="16" fillId="0" borderId="1" xfId="0" applyFont="1" applyBorder="1"/>
    <xf numFmtId="0" fontId="8" fillId="0" borderId="0" xfId="0" applyFont="1" applyAlignment="1">
      <alignment wrapText="1"/>
    </xf>
    <xf numFmtId="4" fontId="8" fillId="0" borderId="8" xfId="0" applyNumberFormat="1" applyFont="1" applyBorder="1" applyAlignment="1">
      <alignment horizontal="right"/>
    </xf>
    <xf numFmtId="165" fontId="8" fillId="0" borderId="0" xfId="0" applyNumberFormat="1" applyFont="1"/>
    <xf numFmtId="164" fontId="10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left" indent="1"/>
    </xf>
    <xf numFmtId="4" fontId="8" fillId="0" borderId="9" xfId="0" applyNumberFormat="1" applyFont="1" applyBorder="1" applyAlignment="1">
      <alignment horizontal="right"/>
    </xf>
    <xf numFmtId="0" fontId="8" fillId="0" borderId="1" xfId="0" applyFont="1" applyBorder="1" applyAlignment="1">
      <alignment wrapText="1"/>
    </xf>
    <xf numFmtId="0" fontId="15" fillId="0" borderId="1" xfId="0" quotePrefix="1" applyFont="1" applyBorder="1" applyAlignment="1">
      <alignment horizontal="left" indent="1"/>
    </xf>
    <xf numFmtId="0" fontId="5" fillId="0" borderId="1" xfId="0" applyFont="1" applyBorder="1"/>
    <xf numFmtId="166" fontId="8" fillId="0" borderId="8" xfId="0" applyNumberFormat="1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8" fillId="0" borderId="1" xfId="0" applyFont="1" applyBorder="1" applyAlignment="1">
      <alignment horizontal="left" indent="15"/>
    </xf>
    <xf numFmtId="0" fontId="8" fillId="0" borderId="0" xfId="0" applyFont="1" applyAlignment="1">
      <alignment horizontal="left"/>
    </xf>
    <xf numFmtId="164" fontId="10" fillId="0" borderId="13" xfId="0" applyNumberFormat="1" applyFont="1" applyBorder="1" applyAlignment="1">
      <alignment horizontal="right"/>
    </xf>
    <xf numFmtId="0" fontId="28" fillId="0" borderId="0" xfId="6" applyFont="1" applyAlignment="1">
      <alignment vertical="center"/>
    </xf>
    <xf numFmtId="0" fontId="27" fillId="0" borderId="0" xfId="6" applyFont="1" applyAlignment="1">
      <alignment vertical="center"/>
    </xf>
    <xf numFmtId="4" fontId="10" fillId="0" borderId="13" xfId="0" applyNumberFormat="1" applyFont="1" applyBorder="1" applyAlignment="1">
      <alignment horizontal="center"/>
    </xf>
    <xf numFmtId="0" fontId="15" fillId="0" borderId="0" xfId="0" applyFont="1" applyAlignment="1">
      <alignment horizontal="left" indent="1"/>
    </xf>
    <xf numFmtId="2" fontId="10" fillId="0" borderId="12" xfId="0" applyNumberFormat="1" applyFont="1" applyBorder="1"/>
    <xf numFmtId="0" fontId="12" fillId="0" borderId="10" xfId="0" applyFont="1" applyBorder="1" applyAlignment="1">
      <alignment horizontal="center"/>
    </xf>
    <xf numFmtId="164" fontId="10" fillId="0" borderId="14" xfId="0" applyNumberFormat="1" applyFont="1" applyBorder="1" applyAlignment="1">
      <alignment horizontal="right"/>
    </xf>
    <xf numFmtId="0" fontId="17" fillId="0" borderId="11" xfId="0" applyFont="1" applyBorder="1" applyAlignment="1">
      <alignment horizontal="right"/>
    </xf>
    <xf numFmtId="0" fontId="15" fillId="0" borderId="11" xfId="0" applyFont="1" applyBorder="1"/>
    <xf numFmtId="0" fontId="15" fillId="0" borderId="0" xfId="0" applyFont="1"/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6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10" fillId="0" borderId="2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wrapText="1"/>
    </xf>
  </cellXfs>
  <cellStyles count="39">
    <cellStyle name="Euro" xfId="1" xr:uid="{00000000-0005-0000-0000-000000000000}"/>
    <cellStyle name="Milliers 2" xfId="14" xr:uid="{419E7C99-293E-4475-970B-8207536A72F9}"/>
    <cellStyle name="Milliers 2 2" xfId="35" xr:uid="{48C8C237-4BBC-4764-B4E1-916CFF151F22}"/>
    <cellStyle name="Milliers 3" xfId="10" xr:uid="{7E4ECE54-338F-4B2A-A45C-77890E4657B2}"/>
    <cellStyle name="Milliers 4" xfId="36" xr:uid="{DD555F30-7384-4AD5-99F7-6D5945F72694}"/>
    <cellStyle name="Milliers 5" xfId="38" xr:uid="{210CAE55-79A9-4A54-A088-A0DD66236876}"/>
    <cellStyle name="Nombre FRT" xfId="25" xr:uid="{B8326877-6799-4285-BF9D-F900FE08F0CC}"/>
    <cellStyle name="Nombre m²" xfId="23" xr:uid="{14CCEA2F-A6C6-41C1-AB7D-23ED1FBE08A7}"/>
    <cellStyle name="Normal" xfId="0" builtinId="0"/>
    <cellStyle name="Normal 2" xfId="4" xr:uid="{573ECBBF-D7D1-4B9F-A013-C7AB61DA7929}"/>
    <cellStyle name="Normal 2 2" xfId="3" xr:uid="{E3617F72-A6A1-42B1-A97C-553EDB76C687}"/>
    <cellStyle name="Normal 2 3" xfId="7" xr:uid="{81D185CB-DCE8-461C-B0E2-E7C7E102394E}"/>
    <cellStyle name="Normal 3" xfId="5" xr:uid="{BF895886-02B2-4856-974C-A6244B11B728}"/>
    <cellStyle name="Normal 3 2" xfId="17" xr:uid="{BB1DCA2B-1CE2-48D5-88DD-585C3022AF01}"/>
    <cellStyle name="Normal 3 2 2" xfId="21" xr:uid="{8D1FCC75-FCFA-4B0C-97F3-E98CAE1F78EB}"/>
    <cellStyle name="Normal 3 2 3" xfId="28" xr:uid="{93A772BA-D071-4FDF-A053-08A136E27F69}"/>
    <cellStyle name="Normal 3 2 4" xfId="33" xr:uid="{C3DBC54D-8C26-47AB-BC67-EA9EB0FD9741}"/>
    <cellStyle name="Normal 3 3" xfId="20" xr:uid="{98657B9C-60B4-42DA-BF71-9B666AA320E6}"/>
    <cellStyle name="Normal 3 4" xfId="27" xr:uid="{EF80E0A0-6E64-41A9-BE8B-B82A268E2B8D}"/>
    <cellStyle name="Normal 3 5" xfId="15" xr:uid="{531C1C91-96AE-4214-8E5D-6E6390EA0EA4}"/>
    <cellStyle name="Normal 3 6" xfId="31" xr:uid="{CBB133CF-ECAA-4014-94B3-CACFE2149CAC}"/>
    <cellStyle name="Normal 3 6 2" xfId="34" xr:uid="{6835C4EE-35C2-47DA-BCD9-0FA41B2283F1}"/>
    <cellStyle name="Normal 3 7" xfId="32" xr:uid="{2B3E863E-B526-47C1-8EC3-37683FE118E9}"/>
    <cellStyle name="Normal 3 8" xfId="11" xr:uid="{2877DA9C-F172-4DBA-8221-8C03531B9EA4}"/>
    <cellStyle name="Normal 4" xfId="2" xr:uid="{63D30D65-A0D3-4269-8687-EBEAEEF712C4}"/>
    <cellStyle name="Normal 4 2" xfId="18" xr:uid="{D1EA97FB-4AE4-4834-A4D8-3C2E2C9F8F9F}"/>
    <cellStyle name="Normal 4 3" xfId="22" xr:uid="{CB735B92-0642-4C7A-8B28-0CCE651F5005}"/>
    <cellStyle name="Normal 4 4" xfId="29" xr:uid="{2887D1AA-AAB2-4F60-8C38-89AAE5A97991}"/>
    <cellStyle name="Normal 4 4 2" xfId="30" xr:uid="{098A4173-85B5-4EF9-B6D7-FDA062DC0B69}"/>
    <cellStyle name="Normal 4 5" xfId="13" xr:uid="{CA662621-7C44-429F-B2CA-99FE1AA60025}"/>
    <cellStyle name="Normal 4 6" xfId="12" xr:uid="{9175A93D-1F72-44AB-BF81-03901C1D8264}"/>
    <cellStyle name="Normal 5" xfId="6" xr:uid="{4944209F-DBB7-48F2-950B-7333A8C76737}"/>
    <cellStyle name="Normal 6" xfId="37" xr:uid="{2817B3F7-06C7-40BC-958E-84CA2302975D}"/>
    <cellStyle name="Pourcentage 2" xfId="8" xr:uid="{4BA0B2DD-7531-4D27-9F1F-E618D44A4A8C}"/>
    <cellStyle name="Pourcentage 2 2" xfId="16" xr:uid="{0C31FCA6-9079-46BA-B8F3-40E1962229B7}"/>
    <cellStyle name="Pourcentage 3" xfId="19" xr:uid="{7A6B6EF9-006E-4FF7-BE25-E0AAB778FCA5}"/>
    <cellStyle name="Titre descriptif" xfId="26" xr:uid="{33687A53-631A-4F02-95AE-1721C1636BD6}"/>
    <cellStyle name="Total 2" xfId="9" xr:uid="{1917179B-5C67-431D-842A-8BDD3FFAD948}"/>
    <cellStyle name="Unité" xfId="24" xr:uid="{B29E2575-EAB6-4347-A1F8-FF84FEAC0C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1971675</xdr:colOff>
      <xdr:row>90</xdr:row>
      <xdr:rowOff>0</xdr:rowOff>
    </xdr:from>
    <xdr:to>
      <xdr:col>2</xdr:col>
      <xdr:colOff>2035493</xdr:colOff>
      <xdr:row>91</xdr:row>
      <xdr:rowOff>9743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B39C36F-0983-4EF5-A47F-493F505A174F}"/>
            </a:ext>
          </a:extLst>
        </xdr:cNvPr>
        <xdr:cNvSpPr txBox="1">
          <a:spLocks noChangeArrowheads="1"/>
        </xdr:cNvSpPr>
      </xdr:nvSpPr>
      <xdr:spPr bwMode="auto">
        <a:xfrm>
          <a:off x="2352675" y="64560450"/>
          <a:ext cx="63818" cy="1716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1971675</xdr:colOff>
      <xdr:row>90</xdr:row>
      <xdr:rowOff>0</xdr:rowOff>
    </xdr:from>
    <xdr:ext cx="69533" cy="179204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B85C1CA3-5865-472E-8AB6-D7139821650F}"/>
            </a:ext>
          </a:extLst>
        </xdr:cNvPr>
        <xdr:cNvSpPr txBox="1">
          <a:spLocks noChangeArrowheads="1"/>
        </xdr:cNvSpPr>
      </xdr:nvSpPr>
      <xdr:spPr bwMode="auto">
        <a:xfrm>
          <a:off x="2352675" y="64560450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210</xdr:row>
      <xdr:rowOff>0</xdr:rowOff>
    </xdr:from>
    <xdr:ext cx="69533" cy="169897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C32B3142-C627-4FE7-94B8-BFE68F8C76FD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210</xdr:row>
      <xdr:rowOff>0</xdr:rowOff>
    </xdr:from>
    <xdr:ext cx="69533" cy="169897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344AA854-B717-4421-9A3E-8F3DD7B9815A}"/>
            </a:ext>
          </a:extLst>
        </xdr:cNvPr>
        <xdr:cNvSpPr txBox="1">
          <a:spLocks noChangeArrowheads="1"/>
        </xdr:cNvSpPr>
      </xdr:nvSpPr>
      <xdr:spPr bwMode="auto">
        <a:xfrm>
          <a:off x="2352675" y="78657450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210</xdr:row>
      <xdr:rowOff>0</xdr:rowOff>
    </xdr:from>
    <xdr:ext cx="69533" cy="179204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272049E3-4CB2-43B6-9605-57249FED37EB}"/>
            </a:ext>
          </a:extLst>
        </xdr:cNvPr>
        <xdr:cNvSpPr txBox="1">
          <a:spLocks noChangeArrowheads="1"/>
        </xdr:cNvSpPr>
      </xdr:nvSpPr>
      <xdr:spPr bwMode="auto">
        <a:xfrm>
          <a:off x="2352675" y="78657450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210</xdr:row>
      <xdr:rowOff>0</xdr:rowOff>
    </xdr:from>
    <xdr:ext cx="69533" cy="169897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B19C3521-28E2-488B-BFD2-D8D32CDC54C0}"/>
            </a:ext>
          </a:extLst>
        </xdr:cNvPr>
        <xdr:cNvSpPr txBox="1">
          <a:spLocks noChangeArrowheads="1"/>
        </xdr:cNvSpPr>
      </xdr:nvSpPr>
      <xdr:spPr bwMode="auto">
        <a:xfrm>
          <a:off x="2352675" y="85477350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210</xdr:row>
      <xdr:rowOff>0</xdr:rowOff>
    </xdr:from>
    <xdr:ext cx="69533" cy="179204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39454C15-A8D5-4717-97E8-0196D127E750}"/>
            </a:ext>
          </a:extLst>
        </xdr:cNvPr>
        <xdr:cNvSpPr txBox="1">
          <a:spLocks noChangeArrowheads="1"/>
        </xdr:cNvSpPr>
      </xdr:nvSpPr>
      <xdr:spPr bwMode="auto">
        <a:xfrm>
          <a:off x="2352675" y="85477350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210</xdr:row>
      <xdr:rowOff>0</xdr:rowOff>
    </xdr:from>
    <xdr:ext cx="63818" cy="169897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2E23A07-BC5D-4228-AAB2-408C3D88C2C6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210</xdr:row>
      <xdr:rowOff>0</xdr:rowOff>
    </xdr:from>
    <xdr:ext cx="69533" cy="179204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13554C03-201F-46EE-A687-AA3D7E6CA7EC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210</xdr:row>
      <xdr:rowOff>0</xdr:rowOff>
    </xdr:from>
    <xdr:ext cx="69533" cy="169897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A93446B8-C5FD-4CDB-B4B2-ABD662178534}"/>
            </a:ext>
          </a:extLst>
        </xdr:cNvPr>
        <xdr:cNvSpPr txBox="1">
          <a:spLocks noChangeArrowheads="1"/>
        </xdr:cNvSpPr>
      </xdr:nvSpPr>
      <xdr:spPr bwMode="auto">
        <a:xfrm>
          <a:off x="2352675" y="84829650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210</xdr:row>
      <xdr:rowOff>0</xdr:rowOff>
    </xdr:from>
    <xdr:ext cx="63818" cy="169897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47773A8A-CDEC-4887-AE56-64599C0C77C4}"/>
            </a:ext>
          </a:extLst>
        </xdr:cNvPr>
        <xdr:cNvSpPr txBox="1">
          <a:spLocks noChangeArrowheads="1"/>
        </xdr:cNvSpPr>
      </xdr:nvSpPr>
      <xdr:spPr bwMode="auto">
        <a:xfrm>
          <a:off x="2352675" y="84829650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210</xdr:row>
      <xdr:rowOff>0</xdr:rowOff>
    </xdr:from>
    <xdr:ext cx="69533" cy="179204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5AF98A8F-777E-4DAF-9650-6BA96AEBD5DC}"/>
            </a:ext>
          </a:extLst>
        </xdr:cNvPr>
        <xdr:cNvSpPr txBox="1">
          <a:spLocks noChangeArrowheads="1"/>
        </xdr:cNvSpPr>
      </xdr:nvSpPr>
      <xdr:spPr bwMode="auto">
        <a:xfrm>
          <a:off x="2352675" y="84829650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210</xdr:row>
      <xdr:rowOff>0</xdr:rowOff>
    </xdr:from>
    <xdr:ext cx="69533" cy="169897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C3C386F-7FA1-45DA-AB3A-4D4390986A40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210</xdr:row>
      <xdr:rowOff>0</xdr:rowOff>
    </xdr:from>
    <xdr:ext cx="63818" cy="169897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80B0BC0D-8461-4F58-9F98-D6B944328616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210</xdr:row>
      <xdr:rowOff>0</xdr:rowOff>
    </xdr:from>
    <xdr:ext cx="69533" cy="179204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C4A655C0-A211-4F3C-BA5D-83A0584E495C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90</xdr:row>
      <xdr:rowOff>0</xdr:rowOff>
    </xdr:from>
    <xdr:ext cx="69533" cy="169897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8252988F-301D-4FF3-AD35-F29A075107B4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90</xdr:row>
      <xdr:rowOff>0</xdr:rowOff>
    </xdr:from>
    <xdr:ext cx="63818" cy="169897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FCA0932D-786D-4AA9-930B-82D6AA0E8FCA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90</xdr:row>
      <xdr:rowOff>0</xdr:rowOff>
    </xdr:from>
    <xdr:ext cx="69533" cy="179204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2C9448FF-786A-470C-A443-ACE9751E3EC6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90</xdr:row>
      <xdr:rowOff>0</xdr:rowOff>
    </xdr:from>
    <xdr:ext cx="69533" cy="169897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A5DCD417-DFF9-4D07-B9CD-790FCCF16D49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90</xdr:row>
      <xdr:rowOff>0</xdr:rowOff>
    </xdr:from>
    <xdr:ext cx="63818" cy="169897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1DE94DF8-D054-4BA4-8891-BA75AAB2FDE0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90</xdr:row>
      <xdr:rowOff>0</xdr:rowOff>
    </xdr:from>
    <xdr:ext cx="69533" cy="179204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4472EB-FEDE-4699-B59C-D4EF0BAA5291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192</xdr:row>
      <xdr:rowOff>0</xdr:rowOff>
    </xdr:from>
    <xdr:ext cx="63818" cy="175395"/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5E095608-48EF-46D4-853C-51BAAFD1648B}"/>
            </a:ext>
          </a:extLst>
        </xdr:cNvPr>
        <xdr:cNvSpPr txBox="1">
          <a:spLocks noChangeArrowheads="1"/>
        </xdr:cNvSpPr>
      </xdr:nvSpPr>
      <xdr:spPr bwMode="auto">
        <a:xfrm>
          <a:off x="2667414" y="15852913"/>
          <a:ext cx="63818" cy="175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192</xdr:row>
      <xdr:rowOff>0</xdr:rowOff>
    </xdr:from>
    <xdr:ext cx="69533" cy="179204"/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B76AEF00-DE98-4064-B61A-3A6B09067F99}"/>
            </a:ext>
          </a:extLst>
        </xdr:cNvPr>
        <xdr:cNvSpPr txBox="1">
          <a:spLocks noChangeArrowheads="1"/>
        </xdr:cNvSpPr>
      </xdr:nvSpPr>
      <xdr:spPr bwMode="auto">
        <a:xfrm>
          <a:off x="2667414" y="15852913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192</xdr:row>
      <xdr:rowOff>0</xdr:rowOff>
    </xdr:from>
    <xdr:ext cx="69533" cy="169897"/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F2E05D95-8E26-45A4-B69F-46DA94641DDF}"/>
            </a:ext>
          </a:extLst>
        </xdr:cNvPr>
        <xdr:cNvSpPr txBox="1">
          <a:spLocks noChangeArrowheads="1"/>
        </xdr:cNvSpPr>
      </xdr:nvSpPr>
      <xdr:spPr bwMode="auto">
        <a:xfrm>
          <a:off x="2667414" y="15852913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192</xdr:row>
      <xdr:rowOff>0</xdr:rowOff>
    </xdr:from>
    <xdr:ext cx="63818" cy="169897"/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38B265F1-7B38-4D59-8F7E-7DE5F920FD4F}"/>
            </a:ext>
          </a:extLst>
        </xdr:cNvPr>
        <xdr:cNvSpPr txBox="1">
          <a:spLocks noChangeArrowheads="1"/>
        </xdr:cNvSpPr>
      </xdr:nvSpPr>
      <xdr:spPr bwMode="auto">
        <a:xfrm>
          <a:off x="2667414" y="15852913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192</xdr:row>
      <xdr:rowOff>0</xdr:rowOff>
    </xdr:from>
    <xdr:ext cx="69533" cy="179204"/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7585A508-75B9-4EF3-B316-B661024C4F74}"/>
            </a:ext>
          </a:extLst>
        </xdr:cNvPr>
        <xdr:cNvSpPr txBox="1">
          <a:spLocks noChangeArrowheads="1"/>
        </xdr:cNvSpPr>
      </xdr:nvSpPr>
      <xdr:spPr bwMode="auto">
        <a:xfrm>
          <a:off x="2667414" y="15852913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192</xdr:row>
      <xdr:rowOff>0</xdr:rowOff>
    </xdr:from>
    <xdr:ext cx="69533" cy="169897"/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33215462-77C5-4DF9-81A0-F6CC7B58FEBF}"/>
            </a:ext>
          </a:extLst>
        </xdr:cNvPr>
        <xdr:cNvSpPr txBox="1">
          <a:spLocks noChangeArrowheads="1"/>
        </xdr:cNvSpPr>
      </xdr:nvSpPr>
      <xdr:spPr bwMode="auto">
        <a:xfrm>
          <a:off x="2667414" y="15852913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192</xdr:row>
      <xdr:rowOff>0</xdr:rowOff>
    </xdr:from>
    <xdr:ext cx="63818" cy="169897"/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0650A474-6766-4CF7-8834-9D5FD7D33317}"/>
            </a:ext>
          </a:extLst>
        </xdr:cNvPr>
        <xdr:cNvSpPr txBox="1">
          <a:spLocks noChangeArrowheads="1"/>
        </xdr:cNvSpPr>
      </xdr:nvSpPr>
      <xdr:spPr bwMode="auto">
        <a:xfrm>
          <a:off x="2667414" y="15852913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192</xdr:row>
      <xdr:rowOff>0</xdr:rowOff>
    </xdr:from>
    <xdr:ext cx="69533" cy="179204"/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4A8C2EF2-553D-4DD2-A2D9-823809A29CCE}"/>
            </a:ext>
          </a:extLst>
        </xdr:cNvPr>
        <xdr:cNvSpPr txBox="1">
          <a:spLocks noChangeArrowheads="1"/>
        </xdr:cNvSpPr>
      </xdr:nvSpPr>
      <xdr:spPr bwMode="auto">
        <a:xfrm>
          <a:off x="2667414" y="15852913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207</xdr:row>
      <xdr:rowOff>0</xdr:rowOff>
    </xdr:from>
    <xdr:ext cx="63818" cy="175395"/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CBAF9008-836E-4BCF-B279-4EB50CCF0893}"/>
            </a:ext>
          </a:extLst>
        </xdr:cNvPr>
        <xdr:cNvSpPr txBox="1">
          <a:spLocks noChangeArrowheads="1"/>
        </xdr:cNvSpPr>
      </xdr:nvSpPr>
      <xdr:spPr bwMode="auto">
        <a:xfrm>
          <a:off x="2667414" y="32235913"/>
          <a:ext cx="63818" cy="175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207</xdr:row>
      <xdr:rowOff>0</xdr:rowOff>
    </xdr:from>
    <xdr:ext cx="69533" cy="179204"/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ACBF1264-B36A-4607-AE79-20CF71367411}"/>
            </a:ext>
          </a:extLst>
        </xdr:cNvPr>
        <xdr:cNvSpPr txBox="1">
          <a:spLocks noChangeArrowheads="1"/>
        </xdr:cNvSpPr>
      </xdr:nvSpPr>
      <xdr:spPr bwMode="auto">
        <a:xfrm>
          <a:off x="2667414" y="32235913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207</xdr:row>
      <xdr:rowOff>0</xdr:rowOff>
    </xdr:from>
    <xdr:ext cx="69533" cy="169897"/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CFDBB15-775A-4868-879C-2F62F3C34514}"/>
            </a:ext>
          </a:extLst>
        </xdr:cNvPr>
        <xdr:cNvSpPr txBox="1">
          <a:spLocks noChangeArrowheads="1"/>
        </xdr:cNvSpPr>
      </xdr:nvSpPr>
      <xdr:spPr bwMode="auto">
        <a:xfrm>
          <a:off x="2667414" y="32235913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207</xdr:row>
      <xdr:rowOff>0</xdr:rowOff>
    </xdr:from>
    <xdr:ext cx="63818" cy="169897"/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2C2E8669-CA1B-44A4-8DC4-8EAF63AA31FE}"/>
            </a:ext>
          </a:extLst>
        </xdr:cNvPr>
        <xdr:cNvSpPr txBox="1">
          <a:spLocks noChangeArrowheads="1"/>
        </xdr:cNvSpPr>
      </xdr:nvSpPr>
      <xdr:spPr bwMode="auto">
        <a:xfrm>
          <a:off x="2667414" y="32235913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207</xdr:row>
      <xdr:rowOff>0</xdr:rowOff>
    </xdr:from>
    <xdr:ext cx="69533" cy="179204"/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D76D1A87-065D-41A1-93C0-2D50BFEF4B08}"/>
            </a:ext>
          </a:extLst>
        </xdr:cNvPr>
        <xdr:cNvSpPr txBox="1">
          <a:spLocks noChangeArrowheads="1"/>
        </xdr:cNvSpPr>
      </xdr:nvSpPr>
      <xdr:spPr bwMode="auto">
        <a:xfrm>
          <a:off x="2667414" y="32235913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207</xdr:row>
      <xdr:rowOff>0</xdr:rowOff>
    </xdr:from>
    <xdr:ext cx="69533" cy="169897"/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F28E12C6-7235-4ADC-9AF4-041100E6CBBD}"/>
            </a:ext>
          </a:extLst>
        </xdr:cNvPr>
        <xdr:cNvSpPr txBox="1">
          <a:spLocks noChangeArrowheads="1"/>
        </xdr:cNvSpPr>
      </xdr:nvSpPr>
      <xdr:spPr bwMode="auto">
        <a:xfrm>
          <a:off x="2667414" y="32235913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207</xdr:row>
      <xdr:rowOff>0</xdr:rowOff>
    </xdr:from>
    <xdr:ext cx="63818" cy="169897"/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A5D86576-FC07-4EF6-AD41-5EDF3C1DC355}"/>
            </a:ext>
          </a:extLst>
        </xdr:cNvPr>
        <xdr:cNvSpPr txBox="1">
          <a:spLocks noChangeArrowheads="1"/>
        </xdr:cNvSpPr>
      </xdr:nvSpPr>
      <xdr:spPr bwMode="auto">
        <a:xfrm>
          <a:off x="2667414" y="32235913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207</xdr:row>
      <xdr:rowOff>0</xdr:rowOff>
    </xdr:from>
    <xdr:ext cx="69533" cy="179204"/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CC6D1F52-05A1-48E5-9D58-88FEE7BFFF57}"/>
            </a:ext>
          </a:extLst>
        </xdr:cNvPr>
        <xdr:cNvSpPr txBox="1">
          <a:spLocks noChangeArrowheads="1"/>
        </xdr:cNvSpPr>
      </xdr:nvSpPr>
      <xdr:spPr bwMode="auto">
        <a:xfrm>
          <a:off x="2667414" y="32235913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231</xdr:row>
      <xdr:rowOff>0</xdr:rowOff>
    </xdr:from>
    <xdr:ext cx="69533" cy="169897"/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B3234EC5-23E8-4E19-8B8B-723611C0872E}"/>
            </a:ext>
          </a:extLst>
        </xdr:cNvPr>
        <xdr:cNvSpPr txBox="1">
          <a:spLocks noChangeArrowheads="1"/>
        </xdr:cNvSpPr>
      </xdr:nvSpPr>
      <xdr:spPr bwMode="auto">
        <a:xfrm>
          <a:off x="2667414" y="35217652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231</xdr:row>
      <xdr:rowOff>0</xdr:rowOff>
    </xdr:from>
    <xdr:ext cx="69533" cy="169897"/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2055E361-79D8-4EE6-9052-1C3B27194DCF}"/>
            </a:ext>
          </a:extLst>
        </xdr:cNvPr>
        <xdr:cNvSpPr txBox="1">
          <a:spLocks noChangeArrowheads="1"/>
        </xdr:cNvSpPr>
      </xdr:nvSpPr>
      <xdr:spPr bwMode="auto">
        <a:xfrm>
          <a:off x="2667414" y="35217652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231</xdr:row>
      <xdr:rowOff>0</xdr:rowOff>
    </xdr:from>
    <xdr:ext cx="69533" cy="179204"/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A8513B13-03D6-4372-96F5-109C5FE4577B}"/>
            </a:ext>
          </a:extLst>
        </xdr:cNvPr>
        <xdr:cNvSpPr txBox="1">
          <a:spLocks noChangeArrowheads="1"/>
        </xdr:cNvSpPr>
      </xdr:nvSpPr>
      <xdr:spPr bwMode="auto">
        <a:xfrm>
          <a:off x="2667414" y="35217652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231</xdr:row>
      <xdr:rowOff>0</xdr:rowOff>
    </xdr:from>
    <xdr:ext cx="69533" cy="169897"/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B7AD7D47-5020-4827-91D6-06C89969BE83}"/>
            </a:ext>
          </a:extLst>
        </xdr:cNvPr>
        <xdr:cNvSpPr txBox="1">
          <a:spLocks noChangeArrowheads="1"/>
        </xdr:cNvSpPr>
      </xdr:nvSpPr>
      <xdr:spPr bwMode="auto">
        <a:xfrm>
          <a:off x="2667414" y="35217652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231</xdr:row>
      <xdr:rowOff>0</xdr:rowOff>
    </xdr:from>
    <xdr:ext cx="69533" cy="179204"/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7031B3B9-0E2D-4C3F-8894-AE4373D8B927}"/>
            </a:ext>
          </a:extLst>
        </xdr:cNvPr>
        <xdr:cNvSpPr txBox="1">
          <a:spLocks noChangeArrowheads="1"/>
        </xdr:cNvSpPr>
      </xdr:nvSpPr>
      <xdr:spPr bwMode="auto">
        <a:xfrm>
          <a:off x="2667414" y="35217652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231</xdr:row>
      <xdr:rowOff>0</xdr:rowOff>
    </xdr:from>
    <xdr:ext cx="63818" cy="169897"/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A6E7DB65-F3BF-43AF-9F7F-94E2442D4F0A}"/>
            </a:ext>
          </a:extLst>
        </xdr:cNvPr>
        <xdr:cNvSpPr txBox="1">
          <a:spLocks noChangeArrowheads="1"/>
        </xdr:cNvSpPr>
      </xdr:nvSpPr>
      <xdr:spPr bwMode="auto">
        <a:xfrm>
          <a:off x="2667414" y="35217652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231</xdr:row>
      <xdr:rowOff>0</xdr:rowOff>
    </xdr:from>
    <xdr:ext cx="69533" cy="179204"/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B1659E45-B328-4415-BEAC-2DCF6D6E2B1E}"/>
            </a:ext>
          </a:extLst>
        </xdr:cNvPr>
        <xdr:cNvSpPr txBox="1">
          <a:spLocks noChangeArrowheads="1"/>
        </xdr:cNvSpPr>
      </xdr:nvSpPr>
      <xdr:spPr bwMode="auto">
        <a:xfrm>
          <a:off x="2667414" y="35217652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231</xdr:row>
      <xdr:rowOff>0</xdr:rowOff>
    </xdr:from>
    <xdr:ext cx="69533" cy="169897"/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EA6E4406-7E75-4B02-951A-D95D09AD4401}"/>
            </a:ext>
          </a:extLst>
        </xdr:cNvPr>
        <xdr:cNvSpPr txBox="1">
          <a:spLocks noChangeArrowheads="1"/>
        </xdr:cNvSpPr>
      </xdr:nvSpPr>
      <xdr:spPr bwMode="auto">
        <a:xfrm>
          <a:off x="2667414" y="35217652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231</xdr:row>
      <xdr:rowOff>0</xdr:rowOff>
    </xdr:from>
    <xdr:ext cx="63818" cy="169897"/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E78F72A1-B213-4CBC-9121-185C836C689C}"/>
            </a:ext>
          </a:extLst>
        </xdr:cNvPr>
        <xdr:cNvSpPr txBox="1">
          <a:spLocks noChangeArrowheads="1"/>
        </xdr:cNvSpPr>
      </xdr:nvSpPr>
      <xdr:spPr bwMode="auto">
        <a:xfrm>
          <a:off x="2667414" y="35217652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231</xdr:row>
      <xdr:rowOff>0</xdr:rowOff>
    </xdr:from>
    <xdr:ext cx="69533" cy="179204"/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C4A30BAE-DCBE-47E9-9573-86504090D874}"/>
            </a:ext>
          </a:extLst>
        </xdr:cNvPr>
        <xdr:cNvSpPr txBox="1">
          <a:spLocks noChangeArrowheads="1"/>
        </xdr:cNvSpPr>
      </xdr:nvSpPr>
      <xdr:spPr bwMode="auto">
        <a:xfrm>
          <a:off x="2667414" y="35217652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231</xdr:row>
      <xdr:rowOff>0</xdr:rowOff>
    </xdr:from>
    <xdr:ext cx="69533" cy="169897"/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35F6638F-A3D5-423D-806C-1C2071EA9A38}"/>
            </a:ext>
          </a:extLst>
        </xdr:cNvPr>
        <xdr:cNvSpPr txBox="1">
          <a:spLocks noChangeArrowheads="1"/>
        </xdr:cNvSpPr>
      </xdr:nvSpPr>
      <xdr:spPr bwMode="auto">
        <a:xfrm>
          <a:off x="2667414" y="35217652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231</xdr:row>
      <xdr:rowOff>0</xdr:rowOff>
    </xdr:from>
    <xdr:ext cx="63818" cy="169897"/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84C99CE0-ED69-443A-80AB-64780AE04659}"/>
            </a:ext>
          </a:extLst>
        </xdr:cNvPr>
        <xdr:cNvSpPr txBox="1">
          <a:spLocks noChangeArrowheads="1"/>
        </xdr:cNvSpPr>
      </xdr:nvSpPr>
      <xdr:spPr bwMode="auto">
        <a:xfrm>
          <a:off x="2667414" y="35217652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231</xdr:row>
      <xdr:rowOff>0</xdr:rowOff>
    </xdr:from>
    <xdr:ext cx="69533" cy="179204"/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AD3BBD44-CBAF-4FB9-AEA2-83271C660CCD}"/>
            </a:ext>
          </a:extLst>
        </xdr:cNvPr>
        <xdr:cNvSpPr txBox="1">
          <a:spLocks noChangeArrowheads="1"/>
        </xdr:cNvSpPr>
      </xdr:nvSpPr>
      <xdr:spPr bwMode="auto">
        <a:xfrm>
          <a:off x="2667414" y="35217652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229</xdr:row>
      <xdr:rowOff>0</xdr:rowOff>
    </xdr:from>
    <xdr:ext cx="63818" cy="175395"/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7DB32036-7D61-4BB0-88BC-5992A9E0B30B}"/>
            </a:ext>
          </a:extLst>
        </xdr:cNvPr>
        <xdr:cNvSpPr txBox="1">
          <a:spLocks noChangeArrowheads="1"/>
        </xdr:cNvSpPr>
      </xdr:nvSpPr>
      <xdr:spPr bwMode="auto">
        <a:xfrm>
          <a:off x="2667414" y="34637870"/>
          <a:ext cx="63818" cy="175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229</xdr:row>
      <xdr:rowOff>0</xdr:rowOff>
    </xdr:from>
    <xdr:ext cx="69533" cy="179204"/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76A4B05C-8A40-46E8-8953-84D548C3FDA2}"/>
            </a:ext>
          </a:extLst>
        </xdr:cNvPr>
        <xdr:cNvSpPr txBox="1">
          <a:spLocks noChangeArrowheads="1"/>
        </xdr:cNvSpPr>
      </xdr:nvSpPr>
      <xdr:spPr bwMode="auto">
        <a:xfrm>
          <a:off x="2667414" y="34637870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229</xdr:row>
      <xdr:rowOff>0</xdr:rowOff>
    </xdr:from>
    <xdr:ext cx="69533" cy="169897"/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5429A85D-C35F-4710-A9C0-469327CBE3DF}"/>
            </a:ext>
          </a:extLst>
        </xdr:cNvPr>
        <xdr:cNvSpPr txBox="1">
          <a:spLocks noChangeArrowheads="1"/>
        </xdr:cNvSpPr>
      </xdr:nvSpPr>
      <xdr:spPr bwMode="auto">
        <a:xfrm>
          <a:off x="2667414" y="34637870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229</xdr:row>
      <xdr:rowOff>0</xdr:rowOff>
    </xdr:from>
    <xdr:ext cx="63818" cy="169897"/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6851809A-692C-4E16-BFFC-34F4FAC1A204}"/>
            </a:ext>
          </a:extLst>
        </xdr:cNvPr>
        <xdr:cNvSpPr txBox="1">
          <a:spLocks noChangeArrowheads="1"/>
        </xdr:cNvSpPr>
      </xdr:nvSpPr>
      <xdr:spPr bwMode="auto">
        <a:xfrm>
          <a:off x="2667414" y="34637870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229</xdr:row>
      <xdr:rowOff>0</xdr:rowOff>
    </xdr:from>
    <xdr:ext cx="69533" cy="179204"/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47B0BF07-19CF-46E7-A094-7A7610409DE7}"/>
            </a:ext>
          </a:extLst>
        </xdr:cNvPr>
        <xdr:cNvSpPr txBox="1">
          <a:spLocks noChangeArrowheads="1"/>
        </xdr:cNvSpPr>
      </xdr:nvSpPr>
      <xdr:spPr bwMode="auto">
        <a:xfrm>
          <a:off x="2667414" y="34637870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BC31E-ED3A-4C51-B54B-CF7EC4DD8400}">
  <sheetPr>
    <tabColor indexed="19"/>
  </sheetPr>
  <dimension ref="A1:O246"/>
  <sheetViews>
    <sheetView showZeros="0" tabSelected="1" view="pageBreakPreview" topLeftCell="A4" zoomScale="115" zoomScaleNormal="115" zoomScaleSheetLayoutView="115" workbookViewId="0">
      <selection activeCell="I36" sqref="I36"/>
    </sheetView>
  </sheetViews>
  <sheetFormatPr baseColWidth="10" defaultColWidth="11.42578125" defaultRowHeight="13.5" x14ac:dyDescent="0.25"/>
  <cols>
    <col min="1" max="1" width="4.7109375" style="12" customWidth="1"/>
    <col min="2" max="2" width="5.7109375" style="12" customWidth="1"/>
    <col min="3" max="3" width="40.7109375" style="1" customWidth="1"/>
    <col min="4" max="4" width="5.7109375" style="14" customWidth="1"/>
    <col min="5" max="5" width="5.7109375" style="15" customWidth="1"/>
    <col min="6" max="7" width="8.7109375" style="16" customWidth="1"/>
    <col min="8" max="8" width="11.7109375" style="22" customWidth="1"/>
    <col min="9" max="9" width="14.7109375" style="22" customWidth="1"/>
    <col min="10" max="10" width="11.42578125" style="1"/>
    <col min="11" max="11" width="12.7109375" style="1" bestFit="1" customWidth="1"/>
    <col min="12" max="16384" width="11.42578125" style="1"/>
  </cols>
  <sheetData>
    <row r="1" spans="1:11" ht="20.100000000000001" customHeight="1" x14ac:dyDescent="0.25">
      <c r="A1" s="87" t="s">
        <v>16</v>
      </c>
      <c r="B1" s="88"/>
      <c r="C1" s="88"/>
      <c r="D1" s="88"/>
      <c r="E1" s="88"/>
      <c r="F1" s="88"/>
      <c r="G1" s="88"/>
      <c r="H1" s="88"/>
      <c r="I1" s="89"/>
    </row>
    <row r="2" spans="1:11" ht="35.1" customHeight="1" x14ac:dyDescent="0.2">
      <c r="A2" s="90" t="s">
        <v>17</v>
      </c>
      <c r="B2" s="91"/>
      <c r="C2" s="91"/>
      <c r="D2" s="91"/>
      <c r="E2" s="91"/>
      <c r="F2" s="91"/>
      <c r="G2" s="91"/>
      <c r="H2" s="91"/>
      <c r="I2" s="92"/>
    </row>
    <row r="3" spans="1:11" ht="39.950000000000003" customHeight="1" thickBot="1" x14ac:dyDescent="0.25">
      <c r="A3" s="94" t="s">
        <v>28</v>
      </c>
      <c r="B3" s="94"/>
      <c r="C3" s="94"/>
      <c r="D3" s="94"/>
      <c r="E3" s="93" t="s">
        <v>21</v>
      </c>
      <c r="F3" s="93"/>
      <c r="G3" s="93"/>
      <c r="H3" s="93"/>
      <c r="I3" s="93"/>
      <c r="K3" s="39"/>
    </row>
    <row r="4" spans="1:11" ht="14.25" thickTop="1" x14ac:dyDescent="0.25">
      <c r="A4" s="2"/>
      <c r="B4" s="2"/>
      <c r="C4" s="3"/>
      <c r="D4" s="3"/>
      <c r="E4" s="3"/>
      <c r="F4" s="4"/>
      <c r="G4" s="4"/>
      <c r="H4" s="3"/>
      <c r="I4" s="3"/>
    </row>
    <row r="5" spans="1:11" s="11" customFormat="1" ht="24.95" customHeight="1" x14ac:dyDescent="0.2">
      <c r="A5" s="51" t="s">
        <v>18</v>
      </c>
      <c r="B5" s="5" t="s">
        <v>13</v>
      </c>
      <c r="C5" s="6" t="s">
        <v>7</v>
      </c>
      <c r="D5" s="7"/>
      <c r="E5" s="9" t="s">
        <v>8</v>
      </c>
      <c r="F5" s="41" t="s">
        <v>20</v>
      </c>
      <c r="G5" s="41" t="s">
        <v>22</v>
      </c>
      <c r="H5" s="8" t="s">
        <v>1</v>
      </c>
      <c r="I5" s="10" t="s">
        <v>2</v>
      </c>
    </row>
    <row r="6" spans="1:11" x14ac:dyDescent="0.25">
      <c r="A6" s="52"/>
      <c r="C6" s="13"/>
      <c r="E6" s="31"/>
      <c r="F6" s="42"/>
      <c r="G6" s="42"/>
      <c r="H6" s="43"/>
      <c r="I6" s="17"/>
    </row>
    <row r="7" spans="1:11" x14ac:dyDescent="0.25">
      <c r="A7" s="52"/>
      <c r="C7" s="18" t="s">
        <v>19</v>
      </c>
      <c r="D7" s="19"/>
      <c r="E7" s="31"/>
      <c r="F7" s="42"/>
      <c r="G7" s="42"/>
      <c r="H7" s="43"/>
      <c r="I7" s="17"/>
    </row>
    <row r="8" spans="1:11" ht="12.75" customHeight="1" x14ac:dyDescent="0.3">
      <c r="A8" s="52"/>
      <c r="C8" s="20"/>
      <c r="D8" s="19"/>
      <c r="E8" s="31"/>
      <c r="F8" s="42"/>
      <c r="G8" s="42"/>
      <c r="H8" s="43"/>
      <c r="I8" s="17"/>
    </row>
    <row r="9" spans="1:11" ht="12.75" customHeight="1" x14ac:dyDescent="0.25">
      <c r="A9" s="52">
        <v>1</v>
      </c>
      <c r="B9" s="95" t="s">
        <v>27</v>
      </c>
      <c r="C9" s="21" t="s">
        <v>23</v>
      </c>
      <c r="D9" s="40"/>
      <c r="E9" s="31" t="s">
        <v>15</v>
      </c>
      <c r="F9" s="42">
        <v>1</v>
      </c>
      <c r="G9" s="42"/>
      <c r="H9" s="43" t="s">
        <v>26</v>
      </c>
      <c r="I9" s="17"/>
    </row>
    <row r="10" spans="1:11" ht="12.75" customHeight="1" x14ac:dyDescent="0.25">
      <c r="A10" s="52"/>
      <c r="B10" s="95"/>
      <c r="C10" s="13" t="s">
        <v>24</v>
      </c>
      <c r="D10" s="40"/>
      <c r="E10" s="31"/>
      <c r="F10" s="42"/>
      <c r="G10" s="42"/>
      <c r="H10" s="43"/>
      <c r="I10" s="17"/>
    </row>
    <row r="11" spans="1:11" ht="12.75" customHeight="1" x14ac:dyDescent="0.25">
      <c r="A11" s="52"/>
      <c r="C11" s="13" t="s">
        <v>25</v>
      </c>
      <c r="D11" s="40"/>
      <c r="E11" s="31"/>
      <c r="F11" s="42"/>
      <c r="G11" s="42"/>
      <c r="H11" s="43"/>
      <c r="I11" s="17"/>
    </row>
    <row r="12" spans="1:11" ht="12.75" customHeight="1" x14ac:dyDescent="0.25">
      <c r="A12" s="52"/>
      <c r="C12" s="13" t="s">
        <v>29</v>
      </c>
      <c r="D12" s="40"/>
      <c r="E12" s="31"/>
      <c r="F12" s="42"/>
      <c r="G12" s="42"/>
      <c r="H12" s="43"/>
      <c r="I12" s="17"/>
    </row>
    <row r="13" spans="1:11" ht="12.75" customHeight="1" x14ac:dyDescent="0.3">
      <c r="A13" s="52"/>
      <c r="C13" s="20"/>
      <c r="D13" s="40"/>
      <c r="E13" s="31"/>
      <c r="F13" s="42"/>
      <c r="G13" s="42"/>
      <c r="H13" s="43"/>
      <c r="I13" s="17"/>
    </row>
    <row r="14" spans="1:11" ht="12.75" customHeight="1" x14ac:dyDescent="0.25">
      <c r="A14" s="52">
        <v>2</v>
      </c>
      <c r="B14" s="12" t="s">
        <v>30</v>
      </c>
      <c r="C14" s="21" t="s">
        <v>31</v>
      </c>
      <c r="E14" s="31" t="s">
        <v>9</v>
      </c>
      <c r="F14" s="42">
        <v>1</v>
      </c>
      <c r="G14" s="42"/>
      <c r="H14" s="59"/>
      <c r="I14" s="17" t="str">
        <f>IF(H14=0," ",G14*H14)</f>
        <v xml:space="preserve"> </v>
      </c>
    </row>
    <row r="15" spans="1:11" ht="12.75" customHeight="1" x14ac:dyDescent="0.25">
      <c r="A15" s="52"/>
      <c r="C15" s="13" t="s">
        <v>32</v>
      </c>
      <c r="E15" s="31"/>
      <c r="F15" s="42"/>
      <c r="G15" s="42"/>
      <c r="H15" s="43"/>
      <c r="I15" s="17" t="str">
        <f t="shared" ref="I15:I35" si="0">IF(H15=0," ",G15*H15)</f>
        <v xml:space="preserve"> </v>
      </c>
    </row>
    <row r="16" spans="1:11" ht="12.75" customHeight="1" x14ac:dyDescent="0.25">
      <c r="A16" s="52"/>
      <c r="C16" s="13" t="s">
        <v>33</v>
      </c>
      <c r="E16" s="31"/>
      <c r="F16" s="42"/>
      <c r="G16" s="42"/>
      <c r="H16" s="43"/>
      <c r="I16" s="17" t="str">
        <f t="shared" si="0"/>
        <v xml:space="preserve"> </v>
      </c>
    </row>
    <row r="17" spans="1:9" ht="12.75" customHeight="1" x14ac:dyDescent="0.25">
      <c r="A17" s="52"/>
      <c r="C17" s="13" t="s">
        <v>71</v>
      </c>
      <c r="E17" s="31"/>
      <c r="F17" s="42"/>
      <c r="G17" s="42"/>
      <c r="H17" s="43"/>
      <c r="I17" s="17" t="str">
        <f t="shared" si="0"/>
        <v xml:space="preserve"> </v>
      </c>
    </row>
    <row r="18" spans="1:9" ht="12.75" customHeight="1" x14ac:dyDescent="0.3">
      <c r="A18" s="52"/>
      <c r="C18" s="61"/>
      <c r="D18" s="19"/>
      <c r="E18" s="31"/>
      <c r="F18" s="42"/>
      <c r="G18" s="42"/>
      <c r="H18" s="43"/>
      <c r="I18" s="17" t="str">
        <f t="shared" si="0"/>
        <v xml:space="preserve"> </v>
      </c>
    </row>
    <row r="19" spans="1:9" ht="12.75" customHeight="1" x14ac:dyDescent="0.25">
      <c r="A19" s="52">
        <v>3</v>
      </c>
      <c r="B19" s="12" t="s">
        <v>34</v>
      </c>
      <c r="C19" s="21" t="s">
        <v>35</v>
      </c>
      <c r="E19" s="31" t="s">
        <v>11</v>
      </c>
      <c r="F19" s="42">
        <f>7*29.8</f>
        <v>208.6</v>
      </c>
      <c r="G19" s="42"/>
      <c r="H19" s="43"/>
      <c r="I19" s="17" t="str">
        <f t="shared" si="0"/>
        <v xml:space="preserve"> </v>
      </c>
    </row>
    <row r="20" spans="1:9" ht="12.75" customHeight="1" x14ac:dyDescent="0.25">
      <c r="A20" s="52"/>
      <c r="C20" s="1" t="s">
        <v>36</v>
      </c>
      <c r="E20" s="31"/>
      <c r="F20" s="42"/>
      <c r="G20" s="42"/>
      <c r="H20" s="43"/>
      <c r="I20" s="17" t="str">
        <f t="shared" si="0"/>
        <v xml:space="preserve"> </v>
      </c>
    </row>
    <row r="21" spans="1:9" ht="12.75" customHeight="1" x14ac:dyDescent="0.25">
      <c r="A21" s="52"/>
      <c r="C21" s="62" t="s">
        <v>37</v>
      </c>
      <c r="E21" s="31"/>
      <c r="F21" s="42"/>
      <c r="G21" s="42"/>
      <c r="H21" s="43"/>
      <c r="I21" s="17" t="str">
        <f t="shared" si="0"/>
        <v xml:space="preserve"> </v>
      </c>
    </row>
    <row r="22" spans="1:9" ht="12.75" customHeight="1" x14ac:dyDescent="0.3">
      <c r="A22" s="52"/>
      <c r="C22" s="61"/>
      <c r="D22" s="19"/>
      <c r="E22" s="31"/>
      <c r="F22" s="42"/>
      <c r="G22" s="42"/>
      <c r="H22" s="43"/>
      <c r="I22" s="17" t="str">
        <f t="shared" si="0"/>
        <v xml:space="preserve"> </v>
      </c>
    </row>
    <row r="23" spans="1:9" ht="12.75" customHeight="1" x14ac:dyDescent="0.25">
      <c r="A23" s="52"/>
      <c r="B23" s="12" t="s">
        <v>40</v>
      </c>
      <c r="C23" s="21" t="s">
        <v>38</v>
      </c>
      <c r="E23" s="31"/>
      <c r="F23" s="42"/>
      <c r="G23" s="42"/>
      <c r="H23" s="59"/>
      <c r="I23" s="17" t="str">
        <f t="shared" si="0"/>
        <v xml:space="preserve"> </v>
      </c>
    </row>
    <row r="24" spans="1:9" ht="12.75" customHeight="1" x14ac:dyDescent="0.25">
      <c r="A24" s="52"/>
      <c r="C24" s="1" t="s">
        <v>39</v>
      </c>
      <c r="D24" s="1"/>
      <c r="E24" s="31"/>
      <c r="F24" s="42"/>
      <c r="G24" s="42"/>
      <c r="H24" s="43"/>
      <c r="I24" s="17" t="str">
        <f t="shared" si="0"/>
        <v xml:space="preserve"> </v>
      </c>
    </row>
    <row r="25" spans="1:9" ht="12.75" customHeight="1" x14ac:dyDescent="0.25">
      <c r="A25" s="52"/>
      <c r="C25" s="1" t="s">
        <v>67</v>
      </c>
      <c r="E25" s="31"/>
      <c r="F25" s="42"/>
      <c r="G25" s="42"/>
      <c r="H25" s="43"/>
      <c r="I25" s="17" t="str">
        <f t="shared" si="0"/>
        <v xml:space="preserve"> </v>
      </c>
    </row>
    <row r="26" spans="1:9" ht="12.75" customHeight="1" x14ac:dyDescent="0.25">
      <c r="A26" s="52">
        <v>4</v>
      </c>
      <c r="C26" s="66" t="s">
        <v>68</v>
      </c>
      <c r="E26" s="31" t="s">
        <v>9</v>
      </c>
      <c r="F26" s="42">
        <v>1</v>
      </c>
      <c r="G26" s="42"/>
      <c r="H26" s="43"/>
      <c r="I26" s="17" t="str">
        <f t="shared" si="0"/>
        <v xml:space="preserve"> </v>
      </c>
    </row>
    <row r="27" spans="1:9" ht="12.75" customHeight="1" x14ac:dyDescent="0.25">
      <c r="A27" s="52"/>
      <c r="C27" s="66" t="s">
        <v>69</v>
      </c>
      <c r="E27" s="31"/>
      <c r="F27" s="42"/>
      <c r="G27" s="42"/>
      <c r="H27" s="43"/>
      <c r="I27" s="17" t="str">
        <f t="shared" si="0"/>
        <v xml:space="preserve"> </v>
      </c>
    </row>
    <row r="28" spans="1:9" ht="12.75" customHeight="1" x14ac:dyDescent="0.25">
      <c r="A28" s="52">
        <v>5</v>
      </c>
      <c r="C28" s="66" t="s">
        <v>70</v>
      </c>
      <c r="E28" s="31" t="s">
        <v>9</v>
      </c>
      <c r="F28" s="42">
        <v>1</v>
      </c>
      <c r="G28" s="42"/>
      <c r="H28" s="43"/>
      <c r="I28" s="17" t="str">
        <f t="shared" si="0"/>
        <v xml:space="preserve"> </v>
      </c>
    </row>
    <row r="29" spans="1:9" ht="12.75" customHeight="1" x14ac:dyDescent="0.25">
      <c r="A29" s="52"/>
      <c r="C29" s="66" t="s">
        <v>69</v>
      </c>
      <c r="E29" s="31"/>
      <c r="F29" s="42"/>
      <c r="G29" s="42"/>
      <c r="H29" s="43"/>
      <c r="I29" s="17" t="str">
        <f t="shared" si="0"/>
        <v xml:space="preserve"> </v>
      </c>
    </row>
    <row r="30" spans="1:9" ht="12.75" customHeight="1" x14ac:dyDescent="0.25">
      <c r="A30" s="52"/>
      <c r="C30" s="60"/>
      <c r="D30" s="19"/>
      <c r="E30" s="31"/>
      <c r="F30" s="42"/>
      <c r="G30" s="42"/>
      <c r="H30" s="43"/>
      <c r="I30" s="17" t="str">
        <f t="shared" si="0"/>
        <v xml:space="preserve"> </v>
      </c>
    </row>
    <row r="31" spans="1:9" ht="12.75" customHeight="1" x14ac:dyDescent="0.25">
      <c r="A31" s="52">
        <v>6</v>
      </c>
      <c r="B31" s="12" t="s">
        <v>41</v>
      </c>
      <c r="C31" s="21" t="s">
        <v>42</v>
      </c>
      <c r="E31" s="31" t="s">
        <v>9</v>
      </c>
      <c r="F31" s="42">
        <v>1</v>
      </c>
      <c r="G31" s="42"/>
      <c r="H31" s="43"/>
      <c r="I31" s="17" t="str">
        <f t="shared" si="0"/>
        <v xml:space="preserve"> </v>
      </c>
    </row>
    <row r="32" spans="1:9" ht="12.75" customHeight="1" x14ac:dyDescent="0.25">
      <c r="A32" s="52"/>
      <c r="C32" s="68" t="s">
        <v>43</v>
      </c>
      <c r="D32" s="19"/>
      <c r="E32" s="31"/>
      <c r="F32" s="42"/>
      <c r="G32" s="42"/>
      <c r="H32" s="43"/>
      <c r="I32" s="17" t="str">
        <f t="shared" si="0"/>
        <v xml:space="preserve"> </v>
      </c>
    </row>
    <row r="33" spans="1:12" ht="12.75" customHeight="1" x14ac:dyDescent="0.25">
      <c r="A33" s="52"/>
      <c r="C33" s="68" t="s">
        <v>44</v>
      </c>
      <c r="D33" s="19"/>
      <c r="E33" s="31"/>
      <c r="F33" s="42"/>
      <c r="G33" s="42"/>
      <c r="H33" s="43"/>
      <c r="I33" s="17" t="str">
        <f t="shared" si="0"/>
        <v xml:space="preserve"> </v>
      </c>
    </row>
    <row r="34" spans="1:12" ht="12.75" customHeight="1" x14ac:dyDescent="0.25">
      <c r="A34" s="52"/>
      <c r="C34" s="13" t="s">
        <v>45</v>
      </c>
      <c r="D34" s="19"/>
      <c r="E34" s="31"/>
      <c r="F34" s="42"/>
      <c r="G34" s="42"/>
      <c r="H34" s="43"/>
      <c r="I34" s="17" t="str">
        <f t="shared" si="0"/>
        <v xml:space="preserve"> </v>
      </c>
    </row>
    <row r="35" spans="1:12" ht="12.75" customHeight="1" x14ac:dyDescent="0.25">
      <c r="A35" s="52"/>
      <c r="C35" s="60"/>
      <c r="D35" s="19"/>
      <c r="E35" s="31"/>
      <c r="F35" s="42"/>
      <c r="G35" s="42"/>
      <c r="H35" s="43"/>
      <c r="I35" s="17" t="str">
        <f t="shared" si="0"/>
        <v xml:space="preserve"> </v>
      </c>
    </row>
    <row r="36" spans="1:12" s="11" customFormat="1" ht="20.100000000000001" customHeight="1" x14ac:dyDescent="0.25">
      <c r="A36" s="53"/>
      <c r="B36" s="27"/>
      <c r="C36" s="28" t="s">
        <v>10</v>
      </c>
      <c r="D36" s="19"/>
      <c r="E36" s="44"/>
      <c r="F36" s="42"/>
      <c r="G36" s="42"/>
      <c r="H36" s="65"/>
      <c r="I36" s="29">
        <f>SUM(I7:I35)</f>
        <v>0</v>
      </c>
      <c r="J36" s="1"/>
      <c r="K36" s="1"/>
      <c r="L36" s="1"/>
    </row>
    <row r="37" spans="1:12" ht="12" customHeight="1" x14ac:dyDescent="0.25">
      <c r="A37" s="52"/>
      <c r="C37" s="70"/>
      <c r="E37" s="31"/>
      <c r="F37" s="42"/>
      <c r="G37" s="42"/>
      <c r="H37" s="63"/>
      <c r="I37" s="67"/>
    </row>
    <row r="38" spans="1:12" ht="12" customHeight="1" x14ac:dyDescent="0.25">
      <c r="A38" s="52"/>
      <c r="C38" s="70"/>
      <c r="E38" s="31"/>
      <c r="F38" s="42"/>
      <c r="G38" s="42"/>
      <c r="H38" s="63"/>
      <c r="I38" s="67"/>
    </row>
    <row r="39" spans="1:12" ht="12.75" customHeight="1" x14ac:dyDescent="0.25">
      <c r="A39" s="52"/>
      <c r="C39" s="18" t="s">
        <v>46</v>
      </c>
      <c r="D39" s="19"/>
      <c r="E39" s="31"/>
      <c r="F39" s="42"/>
      <c r="G39" s="42"/>
      <c r="H39" s="43"/>
      <c r="I39" s="17"/>
    </row>
    <row r="40" spans="1:12" ht="12.75" customHeight="1" x14ac:dyDescent="0.25">
      <c r="A40" s="52"/>
      <c r="C40" s="13"/>
      <c r="E40" s="31"/>
      <c r="F40" s="42"/>
      <c r="G40" s="42"/>
      <c r="H40" s="43"/>
      <c r="I40" s="17" t="str">
        <f>IF(H40=0," ",G40*H40)</f>
        <v xml:space="preserve"> </v>
      </c>
    </row>
    <row r="41" spans="1:12" ht="12.75" customHeight="1" x14ac:dyDescent="0.25">
      <c r="A41" s="52">
        <v>7</v>
      </c>
      <c r="B41" s="12" t="s">
        <v>47</v>
      </c>
      <c r="C41" s="21" t="s">
        <v>48</v>
      </c>
      <c r="E41" s="31" t="s">
        <v>11</v>
      </c>
      <c r="F41" s="42">
        <v>101.5</v>
      </c>
      <c r="G41" s="71"/>
      <c r="H41" s="43"/>
      <c r="I41" s="17" t="str">
        <f t="shared" ref="I41:I61" si="1">IF(H41=0," ",G41*H41)</f>
        <v xml:space="preserve"> </v>
      </c>
    </row>
    <row r="42" spans="1:12" ht="12.75" customHeight="1" x14ac:dyDescent="0.25">
      <c r="A42" s="52"/>
      <c r="C42" s="13" t="s">
        <v>60</v>
      </c>
      <c r="E42" s="31"/>
      <c r="F42" s="42"/>
      <c r="G42" s="42"/>
      <c r="H42" s="43"/>
      <c r="I42" s="17" t="str">
        <f t="shared" si="1"/>
        <v xml:space="preserve"> </v>
      </c>
    </row>
    <row r="43" spans="1:12" ht="12.75" customHeight="1" x14ac:dyDescent="0.25">
      <c r="A43" s="52"/>
      <c r="C43" s="13" t="s">
        <v>49</v>
      </c>
      <c r="E43" s="31"/>
      <c r="F43" s="42"/>
      <c r="G43" s="42"/>
      <c r="H43" s="43"/>
      <c r="I43" s="17" t="str">
        <f t="shared" si="1"/>
        <v xml:space="preserve"> </v>
      </c>
    </row>
    <row r="44" spans="1:12" ht="12.75" customHeight="1" x14ac:dyDescent="0.25">
      <c r="A44" s="52"/>
      <c r="C44" s="13" t="s">
        <v>50</v>
      </c>
      <c r="E44" s="31"/>
      <c r="F44" s="42"/>
      <c r="G44" s="42"/>
      <c r="H44" s="43"/>
      <c r="I44" s="17" t="str">
        <f t="shared" si="1"/>
        <v xml:space="preserve"> </v>
      </c>
    </row>
    <row r="45" spans="1:12" ht="12.75" customHeight="1" x14ac:dyDescent="0.25">
      <c r="A45" s="52"/>
      <c r="C45" s="13" t="s">
        <v>51</v>
      </c>
      <c r="E45" s="31"/>
      <c r="F45" s="42"/>
      <c r="G45" s="42"/>
      <c r="H45" s="43"/>
      <c r="I45" s="17" t="str">
        <f t="shared" si="1"/>
        <v xml:space="preserve"> </v>
      </c>
    </row>
    <row r="46" spans="1:12" ht="12.75" customHeight="1" x14ac:dyDescent="0.25">
      <c r="A46" s="52"/>
      <c r="C46" s="13" t="s">
        <v>52</v>
      </c>
      <c r="E46" s="31"/>
      <c r="F46" s="42"/>
      <c r="G46" s="42"/>
      <c r="H46" s="43"/>
      <c r="I46" s="17" t="str">
        <f t="shared" si="1"/>
        <v xml:space="preserve"> </v>
      </c>
    </row>
    <row r="47" spans="1:12" ht="12.75" customHeight="1" x14ac:dyDescent="0.25">
      <c r="A47" s="52"/>
      <c r="C47" s="13" t="s">
        <v>53</v>
      </c>
      <c r="E47" s="31"/>
      <c r="F47" s="42"/>
      <c r="G47" s="42"/>
      <c r="H47" s="43"/>
      <c r="I47" s="17" t="str">
        <f t="shared" si="1"/>
        <v xml:space="preserve"> </v>
      </c>
    </row>
    <row r="48" spans="1:12" ht="12.75" customHeight="1" x14ac:dyDescent="0.25">
      <c r="A48" s="52"/>
      <c r="C48" s="13" t="s">
        <v>54</v>
      </c>
      <c r="E48" s="31"/>
      <c r="F48" s="42"/>
      <c r="G48" s="42"/>
      <c r="H48" s="43"/>
      <c r="I48" s="17" t="str">
        <f t="shared" si="1"/>
        <v xml:space="preserve"> </v>
      </c>
    </row>
    <row r="49" spans="1:12" ht="12.75" customHeight="1" x14ac:dyDescent="0.25">
      <c r="A49" s="52"/>
      <c r="C49" s="13" t="s">
        <v>55</v>
      </c>
      <c r="E49" s="31"/>
      <c r="F49" s="42"/>
      <c r="G49" s="42"/>
      <c r="H49" s="43"/>
      <c r="I49" s="17" t="str">
        <f t="shared" si="1"/>
        <v xml:space="preserve"> </v>
      </c>
    </row>
    <row r="50" spans="1:12" ht="12.75" customHeight="1" x14ac:dyDescent="0.25">
      <c r="A50" s="52"/>
      <c r="C50" s="80" t="s">
        <v>56</v>
      </c>
      <c r="E50" s="31"/>
      <c r="F50" s="42"/>
      <c r="G50" s="42"/>
      <c r="H50" s="43"/>
      <c r="I50" s="17" t="str">
        <f t="shared" si="1"/>
        <v xml:space="preserve"> </v>
      </c>
    </row>
    <row r="51" spans="1:12" ht="12.75" customHeight="1" x14ac:dyDescent="0.25">
      <c r="A51" s="52"/>
      <c r="C51" s="80" t="s">
        <v>57</v>
      </c>
      <c r="D51" s="64"/>
      <c r="E51" s="31"/>
      <c r="F51" s="42"/>
      <c r="G51" s="42"/>
      <c r="H51" s="43"/>
      <c r="I51" s="17" t="str">
        <f t="shared" si="1"/>
        <v xml:space="preserve"> </v>
      </c>
    </row>
    <row r="52" spans="1:12" ht="12.75" customHeight="1" x14ac:dyDescent="0.25">
      <c r="A52" s="52"/>
      <c r="C52" s="80"/>
      <c r="D52" s="64"/>
      <c r="E52" s="31"/>
      <c r="F52" s="42"/>
      <c r="G52" s="42"/>
      <c r="H52" s="43"/>
      <c r="I52" s="17" t="str">
        <f t="shared" si="1"/>
        <v xml:space="preserve"> </v>
      </c>
    </row>
    <row r="53" spans="1:12" ht="12.75" customHeight="1" x14ac:dyDescent="0.25">
      <c r="A53" s="52">
        <v>8</v>
      </c>
      <c r="B53" s="12" t="s">
        <v>58</v>
      </c>
      <c r="C53" s="21" t="s">
        <v>59</v>
      </c>
      <c r="E53" s="31" t="s">
        <v>15</v>
      </c>
      <c r="F53" s="42">
        <v>1</v>
      </c>
      <c r="G53" s="42"/>
      <c r="H53" s="43"/>
      <c r="I53" s="17" t="str">
        <f t="shared" si="1"/>
        <v xml:space="preserve"> </v>
      </c>
    </row>
    <row r="54" spans="1:12" ht="12.75" customHeight="1" x14ac:dyDescent="0.25">
      <c r="A54" s="52"/>
      <c r="C54" s="13" t="s">
        <v>61</v>
      </c>
      <c r="E54" s="31"/>
      <c r="F54" s="42"/>
      <c r="G54" s="42"/>
      <c r="H54" s="43"/>
      <c r="I54" s="17" t="str">
        <f t="shared" si="1"/>
        <v xml:space="preserve"> </v>
      </c>
    </row>
    <row r="55" spans="1:12" ht="12.75" customHeight="1" x14ac:dyDescent="0.25">
      <c r="A55" s="52"/>
      <c r="C55" s="13" t="s">
        <v>49</v>
      </c>
      <c r="E55" s="31"/>
      <c r="F55" s="42"/>
      <c r="G55" s="42"/>
      <c r="H55" s="43"/>
      <c r="I55" s="17" t="str">
        <f t="shared" si="1"/>
        <v xml:space="preserve"> </v>
      </c>
    </row>
    <row r="56" spans="1:12" ht="12.75" customHeight="1" x14ac:dyDescent="0.25">
      <c r="A56" s="52"/>
      <c r="C56" s="13" t="s">
        <v>62</v>
      </c>
      <c r="E56" s="31"/>
      <c r="F56" s="42"/>
      <c r="G56" s="42"/>
      <c r="H56" s="43"/>
      <c r="I56" s="17" t="str">
        <f t="shared" si="1"/>
        <v xml:space="preserve"> </v>
      </c>
    </row>
    <row r="57" spans="1:12" ht="12.75" customHeight="1" x14ac:dyDescent="0.25">
      <c r="A57" s="52"/>
      <c r="C57" s="75" t="s">
        <v>63</v>
      </c>
      <c r="E57" s="31"/>
      <c r="F57" s="42"/>
      <c r="G57" s="42"/>
      <c r="H57" s="43"/>
      <c r="I57" s="17" t="str">
        <f t="shared" si="1"/>
        <v xml:space="preserve"> </v>
      </c>
    </row>
    <row r="58" spans="1:12" ht="12.75" customHeight="1" x14ac:dyDescent="0.25">
      <c r="A58" s="52"/>
      <c r="C58" s="75" t="s">
        <v>64</v>
      </c>
      <c r="D58" s="64"/>
      <c r="E58" s="31"/>
      <c r="F58" s="42"/>
      <c r="G58" s="42"/>
      <c r="H58" s="43"/>
      <c r="I58" s="17" t="str">
        <f t="shared" si="1"/>
        <v xml:space="preserve"> </v>
      </c>
    </row>
    <row r="59" spans="1:12" ht="12.75" customHeight="1" x14ac:dyDescent="0.25">
      <c r="A59" s="52"/>
      <c r="C59" s="80" t="s">
        <v>56</v>
      </c>
      <c r="E59" s="31"/>
      <c r="F59" s="42"/>
      <c r="G59" s="42"/>
      <c r="H59" s="43"/>
      <c r="I59" s="17" t="str">
        <f t="shared" si="1"/>
        <v xml:space="preserve"> </v>
      </c>
    </row>
    <row r="60" spans="1:12" ht="12.75" customHeight="1" x14ac:dyDescent="0.25">
      <c r="A60" s="52"/>
      <c r="C60" s="80" t="s">
        <v>65</v>
      </c>
      <c r="D60" s="64"/>
      <c r="E60" s="31"/>
      <c r="F60" s="42"/>
      <c r="G60" s="42"/>
      <c r="H60" s="43"/>
      <c r="I60" s="17" t="str">
        <f t="shared" si="1"/>
        <v xml:space="preserve"> </v>
      </c>
    </row>
    <row r="61" spans="1:12" ht="12.75" customHeight="1" x14ac:dyDescent="0.25">
      <c r="A61" s="52"/>
      <c r="C61" s="80" t="s">
        <v>66</v>
      </c>
      <c r="E61" s="31"/>
      <c r="F61" s="42"/>
      <c r="G61" s="42"/>
      <c r="H61" s="43"/>
      <c r="I61" s="17" t="str">
        <f t="shared" si="1"/>
        <v xml:space="preserve"> </v>
      </c>
    </row>
    <row r="62" spans="1:12" s="11" customFormat="1" ht="20.100000000000001" customHeight="1" x14ac:dyDescent="0.25">
      <c r="A62" s="53"/>
      <c r="B62" s="27"/>
      <c r="C62" s="28" t="s">
        <v>12</v>
      </c>
      <c r="D62" s="19"/>
      <c r="E62" s="44"/>
      <c r="F62" s="47"/>
      <c r="G62" s="47"/>
      <c r="H62" s="45"/>
      <c r="I62" s="29">
        <f>SUM(I39:I61)</f>
        <v>0</v>
      </c>
      <c r="J62" s="1"/>
      <c r="K62" s="1"/>
      <c r="L62" s="1"/>
    </row>
    <row r="63" spans="1:12" s="11" customFormat="1" ht="12.75" customHeight="1" x14ac:dyDescent="0.25">
      <c r="A63" s="72"/>
      <c r="B63" s="82"/>
      <c r="C63" s="84"/>
      <c r="D63" s="81"/>
      <c r="E63" s="73"/>
      <c r="F63" s="79"/>
      <c r="G63" s="79"/>
      <c r="H63" s="76"/>
      <c r="I63" s="83"/>
      <c r="J63" s="1"/>
      <c r="K63" s="1"/>
      <c r="L63" s="1"/>
    </row>
    <row r="64" spans="1:12" ht="12.75" customHeight="1" x14ac:dyDescent="0.25">
      <c r="A64" s="52"/>
      <c r="C64" s="18" t="s">
        <v>72</v>
      </c>
      <c r="D64" s="19"/>
      <c r="E64" s="31"/>
      <c r="F64" s="42"/>
      <c r="G64" s="42"/>
      <c r="H64" s="43"/>
      <c r="I64" s="17"/>
    </row>
    <row r="65" spans="1:9" ht="12.75" customHeight="1" x14ac:dyDescent="0.25">
      <c r="A65" s="52"/>
      <c r="C65" s="13"/>
      <c r="E65" s="31"/>
      <c r="F65" s="42"/>
      <c r="G65" s="42"/>
      <c r="H65" s="43"/>
      <c r="I65" s="17" t="str">
        <f>IF(H65=0," ",G65*H65)</f>
        <v xml:space="preserve"> </v>
      </c>
    </row>
    <row r="66" spans="1:9" ht="12.75" customHeight="1" x14ac:dyDescent="0.25">
      <c r="A66" s="52"/>
      <c r="B66" s="12" t="s">
        <v>73</v>
      </c>
      <c r="C66" s="21" t="s">
        <v>74</v>
      </c>
      <c r="E66" s="31"/>
      <c r="F66" s="42"/>
      <c r="G66" s="71"/>
      <c r="H66" s="43"/>
      <c r="I66" s="17" t="str">
        <f t="shared" ref="I66:I91" si="2">IF(H66=0," ",G66*H66)</f>
        <v xml:space="preserve"> </v>
      </c>
    </row>
    <row r="67" spans="1:9" ht="12.75" customHeight="1" x14ac:dyDescent="0.25">
      <c r="A67" s="52"/>
      <c r="C67" s="13" t="s">
        <v>75</v>
      </c>
      <c r="E67" s="31"/>
      <c r="F67" s="42"/>
      <c r="G67" s="42"/>
      <c r="H67" s="43"/>
      <c r="I67" s="17" t="str">
        <f t="shared" si="2"/>
        <v xml:space="preserve"> </v>
      </c>
    </row>
    <row r="68" spans="1:9" ht="12.75" customHeight="1" x14ac:dyDescent="0.25">
      <c r="A68" s="52"/>
      <c r="C68" s="13" t="s">
        <v>76</v>
      </c>
      <c r="E68" s="31"/>
      <c r="F68" s="42"/>
      <c r="G68" s="42"/>
      <c r="H68" s="43"/>
      <c r="I68" s="17" t="str">
        <f t="shared" si="2"/>
        <v xml:space="preserve"> </v>
      </c>
    </row>
    <row r="69" spans="1:9" ht="8.1" customHeight="1" x14ac:dyDescent="0.25">
      <c r="A69" s="52"/>
      <c r="C69" s="13"/>
      <c r="E69" s="31"/>
      <c r="F69" s="42"/>
      <c r="G69" s="42"/>
      <c r="H69" s="43"/>
      <c r="I69" s="17" t="str">
        <f t="shared" si="2"/>
        <v xml:space="preserve"> </v>
      </c>
    </row>
    <row r="70" spans="1:9" ht="12.75" customHeight="1" x14ac:dyDescent="0.25">
      <c r="A70" s="52"/>
      <c r="C70" s="69" t="s">
        <v>77</v>
      </c>
      <c r="E70" s="31"/>
      <c r="F70" s="42"/>
      <c r="G70" s="42"/>
      <c r="H70" s="43"/>
      <c r="I70" s="17" t="str">
        <f t="shared" si="2"/>
        <v xml:space="preserve"> </v>
      </c>
    </row>
    <row r="71" spans="1:9" ht="12.75" customHeight="1" x14ac:dyDescent="0.25">
      <c r="A71" s="52"/>
      <c r="C71" s="60" t="s">
        <v>78</v>
      </c>
      <c r="E71" s="31"/>
      <c r="F71" s="42"/>
      <c r="G71" s="42"/>
      <c r="H71" s="43"/>
      <c r="I71" s="17" t="str">
        <f t="shared" si="2"/>
        <v xml:space="preserve"> </v>
      </c>
    </row>
    <row r="72" spans="1:9" ht="12.75" customHeight="1" x14ac:dyDescent="0.25">
      <c r="A72" s="52"/>
      <c r="C72" s="60" t="s">
        <v>79</v>
      </c>
      <c r="E72" s="31"/>
      <c r="F72" s="42"/>
      <c r="G72" s="42"/>
      <c r="H72" s="43"/>
      <c r="I72" s="17" t="str">
        <f t="shared" si="2"/>
        <v xml:space="preserve"> </v>
      </c>
    </row>
    <row r="73" spans="1:9" ht="12.75" customHeight="1" x14ac:dyDescent="0.25">
      <c r="A73" s="52"/>
      <c r="C73" s="60" t="s">
        <v>80</v>
      </c>
      <c r="E73" s="31"/>
      <c r="F73" s="42"/>
      <c r="G73" s="42"/>
      <c r="H73" s="43"/>
      <c r="I73" s="17" t="str">
        <f t="shared" si="2"/>
        <v xml:space="preserve"> </v>
      </c>
    </row>
    <row r="74" spans="1:9" ht="12.75" customHeight="1" x14ac:dyDescent="0.25">
      <c r="A74" s="52"/>
      <c r="C74" s="60" t="s">
        <v>81</v>
      </c>
      <c r="E74" s="31"/>
      <c r="F74" s="42"/>
      <c r="G74" s="42"/>
      <c r="H74" s="43"/>
      <c r="I74" s="17" t="str">
        <f t="shared" si="2"/>
        <v xml:space="preserve"> </v>
      </c>
    </row>
    <row r="75" spans="1:9" ht="12.75" customHeight="1" x14ac:dyDescent="0.25">
      <c r="A75" s="52"/>
      <c r="C75" s="60" t="s">
        <v>82</v>
      </c>
      <c r="E75" s="31"/>
      <c r="F75" s="42"/>
      <c r="G75" s="42"/>
      <c r="H75" s="43"/>
      <c r="I75" s="17" t="str">
        <f t="shared" si="2"/>
        <v xml:space="preserve"> </v>
      </c>
    </row>
    <row r="76" spans="1:9" ht="12.75" customHeight="1" x14ac:dyDescent="0.25">
      <c r="A76" s="52"/>
      <c r="C76" s="60" t="s">
        <v>83</v>
      </c>
      <c r="E76" s="31"/>
      <c r="F76" s="42"/>
      <c r="G76" s="42"/>
      <c r="H76" s="43"/>
      <c r="I76" s="17" t="str">
        <f t="shared" si="2"/>
        <v xml:space="preserve"> </v>
      </c>
    </row>
    <row r="77" spans="1:9" ht="12.75" customHeight="1" x14ac:dyDescent="0.25">
      <c r="A77" s="52">
        <v>9</v>
      </c>
      <c r="C77" s="80" t="s">
        <v>85</v>
      </c>
      <c r="E77" s="31" t="s">
        <v>11</v>
      </c>
      <c r="F77" s="42">
        <v>84.9</v>
      </c>
      <c r="G77" s="42"/>
      <c r="H77" s="43"/>
      <c r="I77" s="17" t="str">
        <f t="shared" si="2"/>
        <v xml:space="preserve"> </v>
      </c>
    </row>
    <row r="78" spans="1:9" ht="12.75" customHeight="1" x14ac:dyDescent="0.25">
      <c r="A78" s="52"/>
      <c r="C78" s="80" t="s">
        <v>84</v>
      </c>
      <c r="D78" s="64"/>
      <c r="E78" s="31"/>
      <c r="F78" s="42"/>
      <c r="G78" s="42"/>
      <c r="H78" s="43"/>
      <c r="I78" s="17" t="str">
        <f t="shared" si="2"/>
        <v xml:space="preserve"> </v>
      </c>
    </row>
    <row r="79" spans="1:9" ht="12.75" customHeight="1" x14ac:dyDescent="0.25">
      <c r="A79" s="52"/>
      <c r="C79" s="80"/>
      <c r="E79" s="31"/>
      <c r="F79" s="42"/>
      <c r="G79" s="42"/>
      <c r="H79" s="43"/>
      <c r="I79" s="17" t="str">
        <f t="shared" si="2"/>
        <v xml:space="preserve"> </v>
      </c>
    </row>
    <row r="80" spans="1:9" ht="12.75" customHeight="1" x14ac:dyDescent="0.25">
      <c r="A80" s="52"/>
      <c r="C80" s="69" t="s">
        <v>86</v>
      </c>
      <c r="E80" s="31"/>
      <c r="F80" s="42"/>
      <c r="G80" s="42"/>
      <c r="H80" s="43"/>
      <c r="I80" s="17" t="str">
        <f t="shared" si="2"/>
        <v xml:space="preserve"> </v>
      </c>
    </row>
    <row r="81" spans="1:15" ht="12.75" customHeight="1" x14ac:dyDescent="0.25">
      <c r="A81" s="52"/>
      <c r="C81" s="69" t="s">
        <v>87</v>
      </c>
      <c r="E81" s="31"/>
      <c r="F81" s="42"/>
      <c r="G81" s="42"/>
      <c r="H81" s="43"/>
      <c r="I81" s="17" t="str">
        <f t="shared" si="2"/>
        <v xml:space="preserve"> </v>
      </c>
    </row>
    <row r="82" spans="1:15" ht="12.75" customHeight="1" x14ac:dyDescent="0.25">
      <c r="A82" s="52"/>
      <c r="C82" s="69" t="s">
        <v>88</v>
      </c>
      <c r="E82" s="31"/>
      <c r="F82" s="42"/>
      <c r="G82" s="42"/>
      <c r="H82" s="43"/>
      <c r="I82" s="17" t="str">
        <f t="shared" si="2"/>
        <v xml:space="preserve"> </v>
      </c>
    </row>
    <row r="83" spans="1:15" ht="12.75" customHeight="1" x14ac:dyDescent="0.25">
      <c r="A83" s="52"/>
      <c r="C83" s="60" t="s">
        <v>78</v>
      </c>
      <c r="E83" s="31"/>
      <c r="F83" s="42"/>
      <c r="G83" s="42"/>
      <c r="H83" s="43"/>
      <c r="I83" s="17" t="str">
        <f t="shared" si="2"/>
        <v xml:space="preserve"> </v>
      </c>
    </row>
    <row r="84" spans="1:15" ht="12.75" customHeight="1" x14ac:dyDescent="0.25">
      <c r="A84" s="52"/>
      <c r="C84" s="60" t="s">
        <v>79</v>
      </c>
      <c r="E84" s="31"/>
      <c r="F84" s="42"/>
      <c r="G84" s="42"/>
      <c r="H84" s="43"/>
      <c r="I84" s="17" t="str">
        <f t="shared" si="2"/>
        <v xml:space="preserve"> </v>
      </c>
    </row>
    <row r="85" spans="1:15" ht="12.75" customHeight="1" x14ac:dyDescent="0.25">
      <c r="A85" s="52"/>
      <c r="C85" s="60" t="s">
        <v>89</v>
      </c>
      <c r="E85" s="31"/>
      <c r="F85" s="42"/>
      <c r="G85" s="42"/>
      <c r="H85" s="43"/>
      <c r="I85" s="17" t="str">
        <f t="shared" si="2"/>
        <v xml:space="preserve"> </v>
      </c>
    </row>
    <row r="86" spans="1:15" ht="12.75" customHeight="1" x14ac:dyDescent="0.25">
      <c r="A86" s="52"/>
      <c r="C86" s="60" t="s">
        <v>90</v>
      </c>
      <c r="E86" s="31"/>
      <c r="F86" s="42"/>
      <c r="G86" s="42"/>
      <c r="H86" s="43"/>
      <c r="I86" s="17" t="str">
        <f t="shared" si="2"/>
        <v xml:space="preserve"> </v>
      </c>
    </row>
    <row r="87" spans="1:15" ht="12.75" customHeight="1" x14ac:dyDescent="0.25">
      <c r="A87" s="52"/>
      <c r="C87" s="60" t="s">
        <v>91</v>
      </c>
      <c r="E87" s="31"/>
      <c r="F87" s="42"/>
      <c r="G87" s="42"/>
      <c r="H87" s="43"/>
      <c r="I87" s="17" t="str">
        <f t="shared" si="2"/>
        <v xml:space="preserve"> </v>
      </c>
    </row>
    <row r="88" spans="1:15" ht="12.75" customHeight="1" x14ac:dyDescent="0.25">
      <c r="A88" s="52"/>
      <c r="C88" s="60" t="s">
        <v>92</v>
      </c>
      <c r="E88" s="31"/>
      <c r="F88" s="42"/>
      <c r="G88" s="42"/>
      <c r="H88" s="43"/>
      <c r="I88" s="17" t="str">
        <f t="shared" si="2"/>
        <v xml:space="preserve"> </v>
      </c>
    </row>
    <row r="89" spans="1:15" ht="12.75" customHeight="1" x14ac:dyDescent="0.25">
      <c r="A89" s="52">
        <v>10</v>
      </c>
      <c r="C89" s="80" t="s">
        <v>93</v>
      </c>
      <c r="E89" s="31" t="s">
        <v>11</v>
      </c>
      <c r="F89" s="42">
        <v>84.4</v>
      </c>
      <c r="G89" s="42"/>
      <c r="H89" s="43"/>
      <c r="I89" s="17" t="str">
        <f t="shared" si="2"/>
        <v xml:space="preserve"> </v>
      </c>
    </row>
    <row r="90" spans="1:15" ht="12.75" customHeight="1" x14ac:dyDescent="0.25">
      <c r="A90" s="52"/>
      <c r="C90" s="80" t="s">
        <v>84</v>
      </c>
      <c r="D90" s="64"/>
      <c r="E90" s="31"/>
      <c r="F90" s="42"/>
      <c r="G90" s="42"/>
      <c r="H90" s="43"/>
      <c r="I90" s="17" t="str">
        <f t="shared" si="2"/>
        <v xml:space="preserve"> </v>
      </c>
    </row>
    <row r="91" spans="1:15" ht="12.75" customHeight="1" x14ac:dyDescent="0.25">
      <c r="A91" s="52"/>
      <c r="C91" s="74"/>
      <c r="D91" s="64"/>
      <c r="E91" s="31"/>
      <c r="F91" s="42"/>
      <c r="G91" s="42"/>
      <c r="H91" s="43"/>
      <c r="I91" s="17" t="str">
        <f t="shared" si="2"/>
        <v xml:space="preserve"> </v>
      </c>
      <c r="J91" s="58"/>
      <c r="K91" s="55"/>
    </row>
    <row r="92" spans="1:15" s="11" customFormat="1" ht="20.100000000000001" customHeight="1" x14ac:dyDescent="0.25">
      <c r="A92" s="53"/>
      <c r="B92" s="27"/>
      <c r="C92" s="28" t="s">
        <v>0</v>
      </c>
      <c r="D92" s="19"/>
      <c r="E92" s="44"/>
      <c r="F92" s="47"/>
      <c r="G92" s="47"/>
      <c r="H92" s="45"/>
      <c r="I92" s="29">
        <f>SUM(I64:I91)</f>
        <v>0</v>
      </c>
      <c r="J92" s="77"/>
      <c r="K92" s="78"/>
      <c r="L92" s="1"/>
      <c r="M92" s="1"/>
      <c r="N92" s="1"/>
      <c r="O92" s="1"/>
    </row>
    <row r="93" spans="1:15" s="11" customFormat="1" ht="12.75" customHeight="1" x14ac:dyDescent="0.25">
      <c r="A93" s="53"/>
      <c r="B93" s="27"/>
      <c r="C93" s="38"/>
      <c r="D93" s="19"/>
      <c r="E93" s="44"/>
      <c r="F93" s="47"/>
      <c r="G93" s="47"/>
      <c r="H93" s="45"/>
      <c r="I93" s="30"/>
      <c r="J93" s="58"/>
      <c r="K93" s="55"/>
      <c r="L93" s="1"/>
      <c r="M93" s="1"/>
      <c r="N93" s="1"/>
      <c r="O93" s="1"/>
    </row>
    <row r="94" spans="1:15" s="11" customFormat="1" ht="12.75" customHeight="1" x14ac:dyDescent="0.25">
      <c r="A94" s="53"/>
      <c r="B94" s="27"/>
      <c r="C94" s="38"/>
      <c r="D94" s="19"/>
      <c r="E94" s="44"/>
      <c r="F94" s="47"/>
      <c r="G94" s="47"/>
      <c r="H94" s="45"/>
      <c r="I94" s="30"/>
      <c r="J94" s="57"/>
      <c r="K94" s="56"/>
      <c r="L94" s="1"/>
      <c r="M94" s="1"/>
      <c r="N94" s="1"/>
      <c r="O94" s="1"/>
    </row>
    <row r="95" spans="1:15" ht="12.75" customHeight="1" x14ac:dyDescent="0.25">
      <c r="A95" s="52"/>
      <c r="C95" s="18" t="s">
        <v>95</v>
      </c>
      <c r="D95" s="19"/>
      <c r="E95" s="31"/>
      <c r="F95" s="42"/>
      <c r="G95" s="42"/>
      <c r="H95" s="43"/>
      <c r="I95" s="17" t="str">
        <f>IF(H95=0," ",G95*H95)</f>
        <v xml:space="preserve"> </v>
      </c>
    </row>
    <row r="96" spans="1:15" ht="12.75" customHeight="1" x14ac:dyDescent="0.25">
      <c r="A96" s="52"/>
      <c r="C96" s="13"/>
      <c r="E96" s="31"/>
      <c r="F96" s="42"/>
      <c r="G96" s="42"/>
      <c r="H96" s="43"/>
      <c r="I96" s="17" t="str">
        <f t="shared" ref="I96:I159" si="3">IF(H96=0," ",G96*H96)</f>
        <v xml:space="preserve"> </v>
      </c>
    </row>
    <row r="97" spans="1:9" ht="12.75" customHeight="1" x14ac:dyDescent="0.25">
      <c r="A97" s="52"/>
      <c r="B97" s="12" t="s">
        <v>99</v>
      </c>
      <c r="C97" s="21" t="s">
        <v>98</v>
      </c>
      <c r="E97" s="31"/>
      <c r="F97" s="42"/>
      <c r="G97" s="71"/>
      <c r="H97" s="43"/>
      <c r="I97" s="17" t="str">
        <f t="shared" si="3"/>
        <v xml:space="preserve"> </v>
      </c>
    </row>
    <row r="98" spans="1:9" ht="12.75" customHeight="1" x14ac:dyDescent="0.25">
      <c r="A98" s="52"/>
      <c r="C98" s="13" t="s">
        <v>96</v>
      </c>
      <c r="E98" s="31"/>
      <c r="F98" s="42"/>
      <c r="G98" s="42"/>
      <c r="H98" s="43"/>
      <c r="I98" s="17" t="str">
        <f t="shared" si="3"/>
        <v xml:space="preserve"> </v>
      </c>
    </row>
    <row r="99" spans="1:9" ht="12.75" customHeight="1" x14ac:dyDescent="0.25">
      <c r="A99" s="52"/>
      <c r="C99" s="13" t="s">
        <v>97</v>
      </c>
      <c r="E99" s="31"/>
      <c r="F99" s="42"/>
      <c r="G99" s="42"/>
      <c r="H99" s="43"/>
      <c r="I99" s="17" t="str">
        <f t="shared" si="3"/>
        <v xml:space="preserve"> </v>
      </c>
    </row>
    <row r="100" spans="1:9" ht="8.1" customHeight="1" x14ac:dyDescent="0.25">
      <c r="A100" s="52"/>
      <c r="C100" s="13"/>
      <c r="E100" s="31"/>
      <c r="F100" s="42"/>
      <c r="G100" s="42"/>
      <c r="H100" s="43"/>
      <c r="I100" s="17" t="str">
        <f t="shared" si="3"/>
        <v xml:space="preserve"> </v>
      </c>
    </row>
    <row r="101" spans="1:9" ht="12.75" customHeight="1" x14ac:dyDescent="0.25">
      <c r="A101" s="52">
        <v>11</v>
      </c>
      <c r="B101" s="12" t="s">
        <v>100</v>
      </c>
      <c r="C101" s="21" t="s">
        <v>101</v>
      </c>
      <c r="E101" s="31" t="s">
        <v>11</v>
      </c>
      <c r="F101" s="42">
        <v>101.5</v>
      </c>
      <c r="G101" s="42"/>
      <c r="H101" s="43"/>
      <c r="I101" s="17" t="str">
        <f t="shared" si="3"/>
        <v xml:space="preserve"> </v>
      </c>
    </row>
    <row r="102" spans="1:9" ht="12.75" customHeight="1" x14ac:dyDescent="0.25">
      <c r="A102" s="52"/>
      <c r="C102" s="13" t="s">
        <v>102</v>
      </c>
      <c r="E102" s="31"/>
      <c r="F102" s="42"/>
      <c r="G102" s="42"/>
      <c r="H102" s="43"/>
      <c r="I102" s="17" t="str">
        <f t="shared" si="3"/>
        <v xml:space="preserve"> </v>
      </c>
    </row>
    <row r="103" spans="1:9" ht="12.75" customHeight="1" x14ac:dyDescent="0.25">
      <c r="A103" s="52"/>
      <c r="C103" s="13" t="s">
        <v>103</v>
      </c>
      <c r="E103" s="31"/>
      <c r="F103" s="42"/>
      <c r="G103" s="42"/>
      <c r="H103" s="43"/>
      <c r="I103" s="17" t="str">
        <f t="shared" si="3"/>
        <v xml:space="preserve"> </v>
      </c>
    </row>
    <row r="104" spans="1:9" ht="12.75" customHeight="1" x14ac:dyDescent="0.25">
      <c r="A104" s="52"/>
      <c r="C104" s="13" t="s">
        <v>104</v>
      </c>
      <c r="E104" s="31"/>
      <c r="F104" s="42"/>
      <c r="G104" s="42"/>
      <c r="H104" s="43"/>
      <c r="I104" s="17" t="str">
        <f t="shared" si="3"/>
        <v xml:space="preserve"> </v>
      </c>
    </row>
    <row r="105" spans="1:9" ht="12.75" customHeight="1" x14ac:dyDescent="0.25">
      <c r="A105" s="52"/>
      <c r="C105" s="80" t="s">
        <v>56</v>
      </c>
      <c r="E105" s="31"/>
      <c r="F105" s="42"/>
      <c r="G105" s="42"/>
      <c r="H105" s="43"/>
      <c r="I105" s="17" t="str">
        <f t="shared" si="3"/>
        <v xml:space="preserve"> </v>
      </c>
    </row>
    <row r="106" spans="1:9" ht="12.75" customHeight="1" x14ac:dyDescent="0.25">
      <c r="A106" s="52"/>
      <c r="C106" s="80" t="s">
        <v>84</v>
      </c>
      <c r="D106" s="64"/>
      <c r="E106" s="31"/>
      <c r="F106" s="42"/>
      <c r="G106" s="42"/>
      <c r="H106" s="43"/>
      <c r="I106" s="17" t="str">
        <f t="shared" si="3"/>
        <v xml:space="preserve"> </v>
      </c>
    </row>
    <row r="107" spans="1:9" ht="12.75" customHeight="1" x14ac:dyDescent="0.25">
      <c r="A107" s="52"/>
      <c r="C107" s="21"/>
      <c r="E107" s="31"/>
      <c r="F107" s="42"/>
      <c r="G107" s="42"/>
      <c r="H107" s="43"/>
      <c r="I107" s="17" t="str">
        <f t="shared" si="3"/>
        <v xml:space="preserve"> </v>
      </c>
    </row>
    <row r="108" spans="1:9" ht="12.75" customHeight="1" x14ac:dyDescent="0.25">
      <c r="A108" s="52">
        <v>12</v>
      </c>
      <c r="B108" s="12" t="s">
        <v>105</v>
      </c>
      <c r="C108" s="21" t="s">
        <v>115</v>
      </c>
      <c r="E108" s="31" t="s">
        <v>11</v>
      </c>
      <c r="F108" s="42">
        <v>17.100000000000001</v>
      </c>
      <c r="G108" s="42"/>
      <c r="H108" s="43"/>
      <c r="I108" s="17" t="str">
        <f t="shared" si="3"/>
        <v xml:space="preserve"> </v>
      </c>
    </row>
    <row r="109" spans="1:9" ht="12.75" customHeight="1" x14ac:dyDescent="0.25">
      <c r="A109" s="52"/>
      <c r="C109" s="1" t="s">
        <v>109</v>
      </c>
      <c r="E109" s="31"/>
      <c r="F109" s="42"/>
      <c r="G109" s="42"/>
      <c r="H109" s="43"/>
      <c r="I109" s="17" t="str">
        <f t="shared" si="3"/>
        <v xml:space="preserve"> </v>
      </c>
    </row>
    <row r="110" spans="1:9" ht="12.75" customHeight="1" x14ac:dyDescent="0.25">
      <c r="A110" s="52"/>
      <c r="C110" s="1" t="s">
        <v>110</v>
      </c>
      <c r="E110" s="31"/>
      <c r="F110" s="42"/>
      <c r="G110" s="42"/>
      <c r="H110" s="43"/>
      <c r="I110" s="17" t="str">
        <f t="shared" si="3"/>
        <v xml:space="preserve"> </v>
      </c>
    </row>
    <row r="111" spans="1:9" ht="12.75" customHeight="1" x14ac:dyDescent="0.25">
      <c r="A111" s="52"/>
      <c r="C111" s="80" t="s">
        <v>107</v>
      </c>
      <c r="E111" s="31"/>
      <c r="F111" s="42"/>
      <c r="G111" s="42"/>
      <c r="H111" s="43"/>
      <c r="I111" s="17" t="str">
        <f t="shared" si="3"/>
        <v xml:space="preserve"> </v>
      </c>
    </row>
    <row r="112" spans="1:9" ht="12.75" customHeight="1" x14ac:dyDescent="0.25">
      <c r="A112" s="52"/>
      <c r="C112" s="21"/>
      <c r="E112" s="31"/>
      <c r="F112" s="42"/>
      <c r="G112" s="42"/>
      <c r="H112" s="43"/>
      <c r="I112" s="17" t="str">
        <f t="shared" si="3"/>
        <v xml:space="preserve"> </v>
      </c>
    </row>
    <row r="113" spans="1:9" ht="12.75" customHeight="1" x14ac:dyDescent="0.25">
      <c r="A113" s="52">
        <v>13</v>
      </c>
      <c r="B113" s="12" t="s">
        <v>108</v>
      </c>
      <c r="C113" s="21" t="s">
        <v>106</v>
      </c>
      <c r="E113" s="31" t="s">
        <v>11</v>
      </c>
      <c r="F113" s="42">
        <v>84.4</v>
      </c>
      <c r="G113" s="42"/>
      <c r="H113" s="43"/>
      <c r="I113" s="17" t="str">
        <f t="shared" si="3"/>
        <v xml:space="preserve"> </v>
      </c>
    </row>
    <row r="114" spans="1:9" ht="12.75" customHeight="1" x14ac:dyDescent="0.25">
      <c r="A114" s="52"/>
      <c r="C114" s="1" t="s">
        <v>111</v>
      </c>
      <c r="E114" s="31"/>
      <c r="F114" s="42"/>
      <c r="G114" s="42"/>
      <c r="H114" s="43"/>
      <c r="I114" s="17" t="str">
        <f t="shared" si="3"/>
        <v xml:space="preserve"> </v>
      </c>
    </row>
    <row r="115" spans="1:9" ht="12.75" customHeight="1" x14ac:dyDescent="0.25">
      <c r="A115" s="52"/>
      <c r="C115" s="1" t="s">
        <v>112</v>
      </c>
      <c r="E115" s="31"/>
      <c r="F115" s="42"/>
      <c r="G115" s="42"/>
      <c r="H115" s="43"/>
      <c r="I115" s="17" t="str">
        <f t="shared" si="3"/>
        <v xml:space="preserve"> </v>
      </c>
    </row>
    <row r="116" spans="1:9" ht="12.75" customHeight="1" x14ac:dyDescent="0.25">
      <c r="A116" s="52"/>
      <c r="C116" s="1" t="s">
        <v>113</v>
      </c>
      <c r="E116" s="31"/>
      <c r="F116" s="42"/>
      <c r="G116" s="42"/>
      <c r="H116" s="43"/>
      <c r="I116" s="17" t="str">
        <f t="shared" si="3"/>
        <v xml:space="preserve"> </v>
      </c>
    </row>
    <row r="117" spans="1:9" ht="12.75" customHeight="1" x14ac:dyDescent="0.25">
      <c r="A117" s="52"/>
      <c r="C117" s="1" t="s">
        <v>114</v>
      </c>
      <c r="E117" s="31"/>
      <c r="F117" s="42"/>
      <c r="G117" s="42"/>
      <c r="H117" s="43"/>
      <c r="I117" s="17" t="str">
        <f t="shared" si="3"/>
        <v xml:space="preserve"> </v>
      </c>
    </row>
    <row r="118" spans="1:9" ht="12.75" customHeight="1" x14ac:dyDescent="0.25">
      <c r="A118" s="52"/>
      <c r="C118" s="80" t="s">
        <v>93</v>
      </c>
      <c r="E118" s="31"/>
      <c r="F118" s="42"/>
      <c r="G118" s="42"/>
      <c r="H118" s="43"/>
      <c r="I118" s="17" t="str">
        <f t="shared" si="3"/>
        <v xml:space="preserve"> </v>
      </c>
    </row>
    <row r="119" spans="1:9" ht="12.75" customHeight="1" x14ac:dyDescent="0.25">
      <c r="A119" s="52"/>
      <c r="C119" s="80" t="s">
        <v>84</v>
      </c>
      <c r="D119" s="64"/>
      <c r="E119" s="31"/>
      <c r="F119" s="42"/>
      <c r="G119" s="42"/>
      <c r="H119" s="43"/>
      <c r="I119" s="17" t="str">
        <f t="shared" si="3"/>
        <v xml:space="preserve"> </v>
      </c>
    </row>
    <row r="120" spans="1:9" ht="12.75" customHeight="1" x14ac:dyDescent="0.25">
      <c r="A120" s="54"/>
      <c r="B120" s="23"/>
      <c r="C120" s="85"/>
      <c r="D120" s="24"/>
      <c r="E120" s="36"/>
      <c r="F120" s="46"/>
      <c r="G120" s="46"/>
      <c r="H120" s="48"/>
      <c r="I120" s="17" t="str">
        <f t="shared" si="3"/>
        <v xml:space="preserve"> </v>
      </c>
    </row>
    <row r="121" spans="1:9" ht="12.75" customHeight="1" x14ac:dyDescent="0.25">
      <c r="A121" s="52">
        <v>14</v>
      </c>
      <c r="B121" s="12" t="s">
        <v>116</v>
      </c>
      <c r="C121" s="21" t="s">
        <v>189</v>
      </c>
      <c r="E121" s="31" t="s">
        <v>11</v>
      </c>
      <c r="F121" s="42">
        <v>17.100000000000001</v>
      </c>
      <c r="G121" s="42"/>
      <c r="H121" s="43"/>
      <c r="I121" s="17" t="str">
        <f t="shared" si="3"/>
        <v xml:space="preserve"> </v>
      </c>
    </row>
    <row r="122" spans="1:9" ht="12.75" customHeight="1" x14ac:dyDescent="0.25">
      <c r="A122" s="52"/>
      <c r="C122" s="1" t="s">
        <v>190</v>
      </c>
      <c r="E122" s="31"/>
      <c r="F122" s="42"/>
      <c r="G122" s="42"/>
      <c r="H122" s="43"/>
      <c r="I122" s="17" t="str">
        <f t="shared" si="3"/>
        <v xml:space="preserve"> </v>
      </c>
    </row>
    <row r="123" spans="1:9" ht="12.75" customHeight="1" x14ac:dyDescent="0.25">
      <c r="A123" s="52"/>
      <c r="C123" s="1" t="s">
        <v>117</v>
      </c>
      <c r="E123" s="31"/>
      <c r="F123" s="42"/>
      <c r="G123" s="42"/>
      <c r="H123" s="43"/>
      <c r="I123" s="17" t="str">
        <f t="shared" si="3"/>
        <v xml:space="preserve"> </v>
      </c>
    </row>
    <row r="124" spans="1:9" ht="12.75" customHeight="1" x14ac:dyDescent="0.25">
      <c r="A124" s="52"/>
      <c r="C124" s="1" t="s">
        <v>118</v>
      </c>
      <c r="E124" s="31"/>
      <c r="F124" s="42"/>
      <c r="G124" s="42"/>
      <c r="H124" s="43"/>
      <c r="I124" s="17" t="str">
        <f t="shared" si="3"/>
        <v xml:space="preserve"> </v>
      </c>
    </row>
    <row r="125" spans="1:9" ht="12.75" customHeight="1" x14ac:dyDescent="0.25">
      <c r="A125" s="52"/>
      <c r="C125" s="80" t="s">
        <v>107</v>
      </c>
      <c r="E125" s="31"/>
      <c r="F125" s="42"/>
      <c r="G125" s="42"/>
      <c r="H125" s="43"/>
      <c r="I125" s="17" t="str">
        <f t="shared" si="3"/>
        <v xml:space="preserve"> </v>
      </c>
    </row>
    <row r="126" spans="1:9" ht="12.75" customHeight="1" x14ac:dyDescent="0.25">
      <c r="A126" s="52"/>
      <c r="C126" s="21"/>
      <c r="E126" s="31"/>
      <c r="F126" s="42"/>
      <c r="G126" s="42"/>
      <c r="H126" s="43"/>
      <c r="I126" s="17" t="str">
        <f t="shared" si="3"/>
        <v xml:space="preserve"> </v>
      </c>
    </row>
    <row r="127" spans="1:9" ht="12.75" customHeight="1" x14ac:dyDescent="0.25">
      <c r="A127" s="52">
        <v>15</v>
      </c>
      <c r="B127" s="12" t="s">
        <v>121</v>
      </c>
      <c r="C127" s="21" t="s">
        <v>124</v>
      </c>
      <c r="E127" s="31" t="s">
        <v>11</v>
      </c>
      <c r="F127" s="42">
        <v>50.75</v>
      </c>
      <c r="G127" s="42"/>
      <c r="H127" s="43"/>
      <c r="I127" s="17" t="str">
        <f t="shared" si="3"/>
        <v xml:space="preserve"> </v>
      </c>
    </row>
    <row r="128" spans="1:9" ht="12.75" customHeight="1" x14ac:dyDescent="0.25">
      <c r="A128" s="52"/>
      <c r="C128" s="1" t="s">
        <v>119</v>
      </c>
      <c r="E128" s="31"/>
      <c r="F128" s="42"/>
      <c r="G128" s="42"/>
      <c r="H128" s="43"/>
      <c r="I128" s="17" t="str">
        <f t="shared" si="3"/>
        <v xml:space="preserve"> </v>
      </c>
    </row>
    <row r="129" spans="1:9" ht="12.75" customHeight="1" x14ac:dyDescent="0.25">
      <c r="A129" s="52"/>
      <c r="C129" s="1" t="s">
        <v>120</v>
      </c>
      <c r="E129" s="31"/>
      <c r="F129" s="42"/>
      <c r="G129" s="42"/>
      <c r="H129" s="43"/>
      <c r="I129" s="17" t="str">
        <f t="shared" si="3"/>
        <v xml:space="preserve"> </v>
      </c>
    </row>
    <row r="130" spans="1:9" ht="12.75" customHeight="1" x14ac:dyDescent="0.25">
      <c r="A130" s="52"/>
      <c r="C130" s="80" t="s">
        <v>107</v>
      </c>
      <c r="E130" s="31"/>
      <c r="F130" s="42"/>
      <c r="G130" s="42"/>
      <c r="H130" s="43"/>
      <c r="I130" s="17" t="str">
        <f t="shared" si="3"/>
        <v xml:space="preserve"> </v>
      </c>
    </row>
    <row r="131" spans="1:9" ht="12.75" customHeight="1" x14ac:dyDescent="0.25">
      <c r="A131" s="52"/>
      <c r="C131" s="60" t="s">
        <v>122</v>
      </c>
      <c r="E131" s="31"/>
      <c r="F131" s="42"/>
      <c r="G131" s="42"/>
      <c r="H131" s="43"/>
      <c r="I131" s="17" t="str">
        <f t="shared" si="3"/>
        <v xml:space="preserve"> </v>
      </c>
    </row>
    <row r="132" spans="1:9" ht="12.75" customHeight="1" x14ac:dyDescent="0.25">
      <c r="A132" s="52"/>
      <c r="C132" s="60" t="s">
        <v>123</v>
      </c>
      <c r="E132" s="31"/>
      <c r="F132" s="42"/>
      <c r="G132" s="42"/>
      <c r="H132" s="43"/>
      <c r="I132" s="17" t="str">
        <f t="shared" si="3"/>
        <v xml:space="preserve"> </v>
      </c>
    </row>
    <row r="133" spans="1:9" ht="12.75" customHeight="1" x14ac:dyDescent="0.25">
      <c r="A133" s="52"/>
      <c r="C133" s="80" t="s">
        <v>93</v>
      </c>
      <c r="E133" s="31"/>
      <c r="F133" s="42"/>
      <c r="G133" s="42"/>
      <c r="H133" s="43"/>
      <c r="I133" s="17" t="str">
        <f t="shared" si="3"/>
        <v xml:space="preserve"> </v>
      </c>
    </row>
    <row r="134" spans="1:9" ht="12.75" customHeight="1" x14ac:dyDescent="0.25">
      <c r="A134" s="52"/>
      <c r="C134" s="80" t="s">
        <v>84</v>
      </c>
      <c r="D134" s="64"/>
      <c r="E134" s="31"/>
      <c r="F134" s="42"/>
      <c r="G134" s="42"/>
      <c r="H134" s="43"/>
      <c r="I134" s="17" t="str">
        <f t="shared" si="3"/>
        <v xml:space="preserve"> </v>
      </c>
    </row>
    <row r="135" spans="1:9" ht="12.75" customHeight="1" x14ac:dyDescent="0.25">
      <c r="A135" s="52"/>
      <c r="C135" s="21"/>
      <c r="E135" s="31"/>
      <c r="F135" s="42"/>
      <c r="G135" s="42"/>
      <c r="H135" s="43"/>
      <c r="I135" s="17" t="str">
        <f t="shared" si="3"/>
        <v xml:space="preserve"> </v>
      </c>
    </row>
    <row r="136" spans="1:9" ht="12.75" customHeight="1" x14ac:dyDescent="0.25">
      <c r="A136" s="52">
        <v>16</v>
      </c>
      <c r="B136" s="12" t="s">
        <v>125</v>
      </c>
      <c r="C136" s="21" t="s">
        <v>126</v>
      </c>
      <c r="E136" s="31" t="s">
        <v>11</v>
      </c>
      <c r="F136" s="42">
        <v>101.5</v>
      </c>
      <c r="G136" s="42"/>
      <c r="H136" s="43"/>
      <c r="I136" s="17" t="str">
        <f t="shared" si="3"/>
        <v xml:space="preserve"> </v>
      </c>
    </row>
    <row r="137" spans="1:9" ht="12.75" customHeight="1" x14ac:dyDescent="0.25">
      <c r="A137" s="52"/>
      <c r="C137" s="1" t="s">
        <v>127</v>
      </c>
      <c r="E137" s="31"/>
      <c r="F137" s="42"/>
      <c r="G137" s="42"/>
      <c r="H137" s="43"/>
      <c r="I137" s="17" t="str">
        <f t="shared" si="3"/>
        <v xml:space="preserve"> </v>
      </c>
    </row>
    <row r="138" spans="1:9" ht="12.75" customHeight="1" x14ac:dyDescent="0.25">
      <c r="A138" s="52"/>
      <c r="C138" s="1" t="s">
        <v>128</v>
      </c>
      <c r="E138" s="31"/>
      <c r="F138" s="42"/>
      <c r="G138" s="42"/>
      <c r="H138" s="43"/>
      <c r="I138" s="17" t="str">
        <f t="shared" si="3"/>
        <v xml:space="preserve"> </v>
      </c>
    </row>
    <row r="139" spans="1:9" ht="12.75" customHeight="1" x14ac:dyDescent="0.25">
      <c r="A139" s="52"/>
      <c r="C139" s="1" t="s">
        <v>129</v>
      </c>
      <c r="E139" s="31"/>
      <c r="F139" s="42"/>
      <c r="G139" s="42"/>
      <c r="H139" s="43"/>
      <c r="I139" s="17" t="str">
        <f t="shared" si="3"/>
        <v xml:space="preserve"> </v>
      </c>
    </row>
    <row r="140" spans="1:9" ht="12.75" customHeight="1" x14ac:dyDescent="0.25">
      <c r="A140" s="52"/>
      <c r="C140" s="80" t="s">
        <v>56</v>
      </c>
      <c r="E140" s="31"/>
      <c r="F140" s="42"/>
      <c r="G140" s="42"/>
      <c r="H140" s="43"/>
      <c r="I140" s="17" t="str">
        <f t="shared" si="3"/>
        <v xml:space="preserve"> </v>
      </c>
    </row>
    <row r="141" spans="1:9" ht="12.75" customHeight="1" x14ac:dyDescent="0.25">
      <c r="A141" s="52"/>
      <c r="C141" s="80" t="s">
        <v>84</v>
      </c>
      <c r="D141" s="64"/>
      <c r="E141" s="31"/>
      <c r="F141" s="42"/>
      <c r="G141" s="42"/>
      <c r="H141" s="43"/>
      <c r="I141" s="17" t="str">
        <f t="shared" si="3"/>
        <v xml:space="preserve"> </v>
      </c>
    </row>
    <row r="142" spans="1:9" ht="12.75" customHeight="1" x14ac:dyDescent="0.25">
      <c r="A142" s="52"/>
      <c r="C142" s="21"/>
      <c r="E142" s="31"/>
      <c r="F142" s="42"/>
      <c r="G142" s="42"/>
      <c r="H142" s="43"/>
      <c r="I142" s="17" t="str">
        <f t="shared" si="3"/>
        <v xml:space="preserve"> </v>
      </c>
    </row>
    <row r="143" spans="1:9" ht="12.75" customHeight="1" x14ac:dyDescent="0.25">
      <c r="A143" s="52">
        <v>17</v>
      </c>
      <c r="B143" s="12" t="s">
        <v>130</v>
      </c>
      <c r="C143" s="21" t="s">
        <v>131</v>
      </c>
      <c r="E143" s="31" t="s">
        <v>15</v>
      </c>
      <c r="F143" s="42">
        <v>1</v>
      </c>
      <c r="G143" s="42"/>
      <c r="H143" s="43"/>
      <c r="I143" s="17" t="str">
        <f t="shared" si="3"/>
        <v xml:space="preserve"> </v>
      </c>
    </row>
    <row r="144" spans="1:9" ht="12.75" customHeight="1" x14ac:dyDescent="0.25">
      <c r="A144" s="52"/>
      <c r="C144" s="80" t="s">
        <v>56</v>
      </c>
      <c r="E144" s="31"/>
      <c r="F144" s="42"/>
      <c r="G144" s="42"/>
      <c r="H144" s="43"/>
      <c r="I144" s="17" t="str">
        <f t="shared" si="3"/>
        <v xml:space="preserve"> </v>
      </c>
    </row>
    <row r="145" spans="1:9" ht="12.75" customHeight="1" x14ac:dyDescent="0.25">
      <c r="A145" s="52"/>
      <c r="C145" s="80" t="s">
        <v>84</v>
      </c>
      <c r="D145" s="64"/>
      <c r="E145" s="31"/>
      <c r="F145" s="42"/>
      <c r="G145" s="42"/>
      <c r="H145" s="43"/>
      <c r="I145" s="17" t="str">
        <f t="shared" si="3"/>
        <v xml:space="preserve"> </v>
      </c>
    </row>
    <row r="146" spans="1:9" ht="12.75" customHeight="1" x14ac:dyDescent="0.25">
      <c r="A146" s="52"/>
      <c r="C146" s="21"/>
      <c r="E146" s="31"/>
      <c r="F146" s="42"/>
      <c r="G146" s="42"/>
      <c r="H146" s="43"/>
      <c r="I146" s="17" t="str">
        <f t="shared" si="3"/>
        <v xml:space="preserve"> </v>
      </c>
    </row>
    <row r="147" spans="1:9" ht="12.75" customHeight="1" x14ac:dyDescent="0.25">
      <c r="A147" s="52">
        <v>18</v>
      </c>
      <c r="B147" s="12" t="s">
        <v>132</v>
      </c>
      <c r="C147" s="21" t="s">
        <v>191</v>
      </c>
      <c r="E147" s="31" t="s">
        <v>15</v>
      </c>
      <c r="F147" s="42">
        <v>1</v>
      </c>
      <c r="G147" s="42"/>
      <c r="H147" s="43"/>
      <c r="I147" s="17" t="str">
        <f t="shared" si="3"/>
        <v xml:space="preserve"> </v>
      </c>
    </row>
    <row r="148" spans="1:9" ht="12.75" customHeight="1" x14ac:dyDescent="0.25">
      <c r="A148" s="52"/>
      <c r="C148" s="1" t="s">
        <v>133</v>
      </c>
      <c r="E148" s="31"/>
      <c r="F148" s="42"/>
      <c r="G148" s="42"/>
      <c r="H148" s="43"/>
      <c r="I148" s="17" t="str">
        <f t="shared" si="3"/>
        <v xml:space="preserve"> </v>
      </c>
    </row>
    <row r="149" spans="1:9" ht="12.75" customHeight="1" x14ac:dyDescent="0.25">
      <c r="A149" s="52"/>
      <c r="C149" s="1" t="s">
        <v>134</v>
      </c>
      <c r="E149" s="31"/>
      <c r="F149" s="42"/>
      <c r="G149" s="42"/>
      <c r="H149" s="43"/>
      <c r="I149" s="17" t="str">
        <f t="shared" si="3"/>
        <v xml:space="preserve"> </v>
      </c>
    </row>
    <row r="150" spans="1:9" ht="12.75" customHeight="1" x14ac:dyDescent="0.25">
      <c r="A150" s="52"/>
      <c r="C150" s="1" t="s">
        <v>135</v>
      </c>
      <c r="E150" s="31"/>
      <c r="F150" s="42"/>
      <c r="G150" s="42"/>
      <c r="H150" s="43"/>
      <c r="I150" s="17" t="str">
        <f t="shared" si="3"/>
        <v xml:space="preserve"> </v>
      </c>
    </row>
    <row r="151" spans="1:9" ht="12.75" customHeight="1" x14ac:dyDescent="0.25">
      <c r="A151" s="52"/>
      <c r="C151" s="80" t="s">
        <v>56</v>
      </c>
      <c r="E151" s="31"/>
      <c r="F151" s="42"/>
      <c r="G151" s="42"/>
      <c r="H151" s="43"/>
      <c r="I151" s="17" t="str">
        <f t="shared" si="3"/>
        <v xml:space="preserve"> </v>
      </c>
    </row>
    <row r="152" spans="1:9" ht="12.75" customHeight="1" x14ac:dyDescent="0.25">
      <c r="A152" s="52"/>
      <c r="C152" s="80" t="s">
        <v>84</v>
      </c>
      <c r="D152" s="64"/>
      <c r="E152" s="31"/>
      <c r="F152" s="42"/>
      <c r="G152" s="42"/>
      <c r="H152" s="43"/>
      <c r="I152" s="17" t="str">
        <f t="shared" si="3"/>
        <v xml:space="preserve"> </v>
      </c>
    </row>
    <row r="153" spans="1:9" ht="12.75" customHeight="1" x14ac:dyDescent="0.25">
      <c r="A153" s="52"/>
      <c r="C153" s="21"/>
      <c r="E153" s="31"/>
      <c r="F153" s="42"/>
      <c r="G153" s="42"/>
      <c r="H153" s="43"/>
      <c r="I153" s="17" t="str">
        <f t="shared" si="3"/>
        <v xml:space="preserve"> </v>
      </c>
    </row>
    <row r="154" spans="1:9" ht="12.75" customHeight="1" x14ac:dyDescent="0.25">
      <c r="A154" s="52">
        <v>19</v>
      </c>
      <c r="B154" s="12" t="s">
        <v>137</v>
      </c>
      <c r="C154" s="21" t="s">
        <v>136</v>
      </c>
      <c r="E154" s="31" t="s">
        <v>11</v>
      </c>
      <c r="F154" s="42">
        <v>101.5</v>
      </c>
      <c r="G154" s="42"/>
      <c r="H154" s="43"/>
      <c r="I154" s="17" t="str">
        <f t="shared" si="3"/>
        <v xml:space="preserve"> </v>
      </c>
    </row>
    <row r="155" spans="1:9" ht="12.75" customHeight="1" x14ac:dyDescent="0.25">
      <c r="A155" s="52"/>
      <c r="C155" s="1" t="s">
        <v>138</v>
      </c>
      <c r="E155" s="31"/>
      <c r="F155" s="42"/>
      <c r="G155" s="42"/>
      <c r="H155" s="43"/>
      <c r="I155" s="17" t="str">
        <f t="shared" si="3"/>
        <v xml:space="preserve"> </v>
      </c>
    </row>
    <row r="156" spans="1:9" ht="12.75" customHeight="1" x14ac:dyDescent="0.25">
      <c r="A156" s="52"/>
      <c r="C156" s="1" t="s">
        <v>139</v>
      </c>
      <c r="E156" s="31"/>
      <c r="F156" s="42"/>
      <c r="G156" s="42"/>
      <c r="H156" s="43"/>
      <c r="I156" s="17" t="str">
        <f t="shared" si="3"/>
        <v xml:space="preserve"> </v>
      </c>
    </row>
    <row r="157" spans="1:9" ht="12.75" customHeight="1" x14ac:dyDescent="0.25">
      <c r="A157" s="52"/>
      <c r="C157" s="1" t="s">
        <v>140</v>
      </c>
      <c r="E157" s="31"/>
      <c r="F157" s="42"/>
      <c r="G157" s="42"/>
      <c r="H157" s="43"/>
      <c r="I157" s="17" t="str">
        <f t="shared" si="3"/>
        <v xml:space="preserve"> </v>
      </c>
    </row>
    <row r="158" spans="1:9" ht="12.75" customHeight="1" x14ac:dyDescent="0.25">
      <c r="A158" s="52"/>
      <c r="C158" s="80" t="s">
        <v>56</v>
      </c>
      <c r="E158" s="31"/>
      <c r="F158" s="42"/>
      <c r="G158" s="42"/>
      <c r="H158" s="43"/>
      <c r="I158" s="17" t="str">
        <f t="shared" si="3"/>
        <v xml:space="preserve"> </v>
      </c>
    </row>
    <row r="159" spans="1:9" ht="12.75" customHeight="1" x14ac:dyDescent="0.25">
      <c r="A159" s="52"/>
      <c r="C159" s="80" t="s">
        <v>84</v>
      </c>
      <c r="D159" s="64"/>
      <c r="E159" s="31"/>
      <c r="F159" s="42"/>
      <c r="G159" s="42"/>
      <c r="H159" s="43"/>
      <c r="I159" s="17" t="str">
        <f t="shared" si="3"/>
        <v xml:space="preserve"> </v>
      </c>
    </row>
    <row r="160" spans="1:9" ht="12.75" customHeight="1" x14ac:dyDescent="0.25">
      <c r="A160" s="52"/>
      <c r="C160" s="80"/>
      <c r="D160" s="64"/>
      <c r="E160" s="31"/>
      <c r="F160" s="42"/>
      <c r="G160" s="42"/>
      <c r="H160" s="43"/>
      <c r="I160" s="17" t="str">
        <f t="shared" ref="I160:I193" si="4">IF(H160=0," ",G160*H160)</f>
        <v xml:space="preserve"> </v>
      </c>
    </row>
    <row r="161" spans="1:9" ht="12.75" customHeight="1" x14ac:dyDescent="0.25">
      <c r="A161" s="52">
        <v>20</v>
      </c>
      <c r="B161" s="12" t="s">
        <v>141</v>
      </c>
      <c r="C161" s="21" t="s">
        <v>143</v>
      </c>
      <c r="D161" s="64"/>
      <c r="E161" s="31"/>
      <c r="F161" s="42"/>
      <c r="G161" s="71"/>
      <c r="H161" s="43"/>
      <c r="I161" s="17" t="str">
        <f t="shared" si="4"/>
        <v xml:space="preserve"> </v>
      </c>
    </row>
    <row r="162" spans="1:9" ht="12.75" customHeight="1" x14ac:dyDescent="0.25">
      <c r="A162" s="52"/>
      <c r="C162" s="13" t="s">
        <v>166</v>
      </c>
      <c r="D162" s="64"/>
      <c r="E162" s="31"/>
      <c r="F162" s="42"/>
      <c r="G162" s="42"/>
      <c r="H162" s="43"/>
      <c r="I162" s="17" t="str">
        <f t="shared" si="4"/>
        <v xml:space="preserve"> </v>
      </c>
    </row>
    <row r="163" spans="1:9" ht="12.75" customHeight="1" x14ac:dyDescent="0.25">
      <c r="A163" s="52"/>
      <c r="C163" s="13" t="s">
        <v>192</v>
      </c>
      <c r="E163" s="31"/>
      <c r="F163" s="42"/>
      <c r="G163" s="42"/>
      <c r="H163" s="43"/>
      <c r="I163" s="17" t="str">
        <f t="shared" si="4"/>
        <v xml:space="preserve"> </v>
      </c>
    </row>
    <row r="164" spans="1:9" ht="12.75" customHeight="1" x14ac:dyDescent="0.25">
      <c r="A164" s="52"/>
      <c r="C164" s="13" t="s">
        <v>167</v>
      </c>
      <c r="D164" s="64"/>
      <c r="E164" s="31"/>
      <c r="F164" s="42"/>
      <c r="G164" s="42"/>
      <c r="H164" s="43"/>
      <c r="I164" s="17" t="str">
        <f t="shared" si="4"/>
        <v xml:space="preserve"> </v>
      </c>
    </row>
    <row r="165" spans="1:9" ht="8.1" customHeight="1" x14ac:dyDescent="0.25">
      <c r="A165" s="52"/>
      <c r="C165" s="13"/>
      <c r="D165" s="64"/>
      <c r="E165" s="31"/>
      <c r="F165" s="42"/>
      <c r="G165" s="42"/>
      <c r="H165" s="43"/>
      <c r="I165" s="17" t="str">
        <f t="shared" si="4"/>
        <v xml:space="preserve"> </v>
      </c>
    </row>
    <row r="166" spans="1:9" ht="12.75" customHeight="1" x14ac:dyDescent="0.25">
      <c r="A166" s="52">
        <v>21</v>
      </c>
      <c r="B166" s="12" t="s">
        <v>141</v>
      </c>
      <c r="C166" s="21" t="s">
        <v>144</v>
      </c>
      <c r="D166" s="64"/>
      <c r="E166" s="31" t="s">
        <v>147</v>
      </c>
      <c r="F166" s="42">
        <v>147.80000000000001</v>
      </c>
      <c r="G166" s="42"/>
      <c r="H166" s="43"/>
      <c r="I166" s="17" t="str">
        <f t="shared" si="4"/>
        <v xml:space="preserve"> </v>
      </c>
    </row>
    <row r="167" spans="1:9" ht="12.75" customHeight="1" x14ac:dyDescent="0.25">
      <c r="A167" s="52"/>
      <c r="C167" s="1" t="s">
        <v>145</v>
      </c>
      <c r="E167" s="31"/>
      <c r="F167" s="42"/>
      <c r="G167" s="42"/>
      <c r="H167" s="43"/>
      <c r="I167" s="17" t="str">
        <f t="shared" si="4"/>
        <v xml:space="preserve"> </v>
      </c>
    </row>
    <row r="168" spans="1:9" ht="12.75" customHeight="1" x14ac:dyDescent="0.25">
      <c r="A168" s="52"/>
      <c r="C168" s="1" t="s">
        <v>146</v>
      </c>
      <c r="E168" s="31"/>
      <c r="F168" s="42"/>
      <c r="G168" s="42"/>
      <c r="H168" s="43"/>
      <c r="I168" s="17" t="str">
        <f t="shared" si="4"/>
        <v xml:space="preserve"> </v>
      </c>
    </row>
    <row r="169" spans="1:9" ht="8.1" customHeight="1" x14ac:dyDescent="0.25">
      <c r="A169" s="52"/>
      <c r="E169" s="31"/>
      <c r="F169" s="42"/>
      <c r="G169" s="42"/>
      <c r="H169" s="43"/>
      <c r="I169" s="17" t="str">
        <f t="shared" si="4"/>
        <v xml:space="preserve"> </v>
      </c>
    </row>
    <row r="170" spans="1:9" ht="12.75" customHeight="1" x14ac:dyDescent="0.25">
      <c r="A170" s="52">
        <v>22</v>
      </c>
      <c r="B170" s="12" t="s">
        <v>141</v>
      </c>
      <c r="C170" s="21" t="s">
        <v>148</v>
      </c>
      <c r="D170" s="64"/>
      <c r="E170" s="31" t="s">
        <v>147</v>
      </c>
      <c r="F170" s="42">
        <v>9.8000000000000007</v>
      </c>
      <c r="G170" s="42"/>
      <c r="H170" s="43"/>
      <c r="I170" s="17" t="str">
        <f t="shared" si="4"/>
        <v xml:space="preserve"> </v>
      </c>
    </row>
    <row r="171" spans="1:9" ht="12.75" customHeight="1" x14ac:dyDescent="0.25">
      <c r="A171" s="52"/>
      <c r="C171" s="1" t="s">
        <v>145</v>
      </c>
      <c r="E171" s="31"/>
      <c r="F171" s="42"/>
      <c r="G171" s="42"/>
      <c r="H171" s="43"/>
      <c r="I171" s="17" t="str">
        <f t="shared" si="4"/>
        <v xml:space="preserve"> </v>
      </c>
    </row>
    <row r="172" spans="1:9" ht="12.75" customHeight="1" x14ac:dyDescent="0.25">
      <c r="A172" s="52"/>
      <c r="C172" s="1" t="s">
        <v>151</v>
      </c>
      <c r="E172" s="31"/>
      <c r="F172" s="42"/>
      <c r="G172" s="42"/>
      <c r="H172" s="43"/>
      <c r="I172" s="17" t="str">
        <f t="shared" si="4"/>
        <v xml:space="preserve"> </v>
      </c>
    </row>
    <row r="173" spans="1:9" ht="12.75" customHeight="1" x14ac:dyDescent="0.25">
      <c r="A173" s="52"/>
      <c r="C173" s="1" t="s">
        <v>152</v>
      </c>
      <c r="E173" s="31"/>
      <c r="F173" s="42"/>
      <c r="G173" s="42"/>
      <c r="H173" s="43"/>
      <c r="I173" s="17" t="str">
        <f t="shared" si="4"/>
        <v xml:space="preserve"> </v>
      </c>
    </row>
    <row r="174" spans="1:9" ht="8.1" customHeight="1" x14ac:dyDescent="0.25">
      <c r="A174" s="52"/>
      <c r="E174" s="31"/>
      <c r="F174" s="42"/>
      <c r="G174" s="42"/>
      <c r="H174" s="43"/>
      <c r="I174" s="17" t="str">
        <f t="shared" si="4"/>
        <v xml:space="preserve"> </v>
      </c>
    </row>
    <row r="175" spans="1:9" ht="12.75" customHeight="1" x14ac:dyDescent="0.25">
      <c r="A175" s="52">
        <v>23</v>
      </c>
      <c r="B175" s="12" t="s">
        <v>141</v>
      </c>
      <c r="C175" s="21" t="s">
        <v>149</v>
      </c>
      <c r="D175" s="64"/>
      <c r="E175" s="31" t="s">
        <v>15</v>
      </c>
      <c r="F175" s="42">
        <v>1</v>
      </c>
      <c r="G175" s="42"/>
      <c r="H175" s="43"/>
      <c r="I175" s="17" t="str">
        <f t="shared" si="4"/>
        <v xml:space="preserve"> </v>
      </c>
    </row>
    <row r="176" spans="1:9" ht="12.75" customHeight="1" x14ac:dyDescent="0.25">
      <c r="A176" s="52"/>
      <c r="C176" s="86" t="s">
        <v>150</v>
      </c>
      <c r="D176" s="64"/>
      <c r="E176" s="31"/>
      <c r="F176" s="42"/>
      <c r="G176" s="42"/>
      <c r="H176" s="43"/>
      <c r="I176" s="17" t="str">
        <f t="shared" si="4"/>
        <v xml:space="preserve"> </v>
      </c>
    </row>
    <row r="177" spans="1:9" ht="12.75" customHeight="1" x14ac:dyDescent="0.25">
      <c r="A177" s="52"/>
      <c r="C177" s="1" t="s">
        <v>145</v>
      </c>
      <c r="E177" s="31"/>
      <c r="F177" s="42"/>
      <c r="G177" s="42"/>
      <c r="H177" s="43"/>
      <c r="I177" s="17" t="str">
        <f t="shared" si="4"/>
        <v xml:space="preserve"> </v>
      </c>
    </row>
    <row r="178" spans="1:9" ht="12.75" customHeight="1" x14ac:dyDescent="0.25">
      <c r="A178" s="52"/>
      <c r="C178" s="1" t="s">
        <v>151</v>
      </c>
      <c r="E178" s="31"/>
      <c r="F178" s="42"/>
      <c r="G178" s="42"/>
      <c r="H178" s="43"/>
      <c r="I178" s="17" t="str">
        <f t="shared" si="4"/>
        <v xml:space="preserve"> </v>
      </c>
    </row>
    <row r="179" spans="1:9" ht="12.75" customHeight="1" x14ac:dyDescent="0.25">
      <c r="A179" s="54"/>
      <c r="B179" s="23"/>
      <c r="C179" s="26"/>
      <c r="D179" s="24"/>
      <c r="E179" s="36"/>
      <c r="F179" s="46"/>
      <c r="G179" s="46"/>
      <c r="H179" s="48"/>
      <c r="I179" s="17" t="str">
        <f t="shared" si="4"/>
        <v xml:space="preserve"> </v>
      </c>
    </row>
    <row r="180" spans="1:9" ht="12.75" customHeight="1" x14ac:dyDescent="0.25">
      <c r="A180" s="52"/>
      <c r="C180" s="1" t="s">
        <v>152</v>
      </c>
      <c r="E180" s="31"/>
      <c r="F180" s="42"/>
      <c r="G180" s="42"/>
      <c r="H180" s="43"/>
      <c r="I180" s="17" t="str">
        <f t="shared" si="4"/>
        <v xml:space="preserve"> </v>
      </c>
    </row>
    <row r="181" spans="1:9" ht="12.75" customHeight="1" x14ac:dyDescent="0.25">
      <c r="A181" s="52"/>
      <c r="E181" s="31"/>
      <c r="F181" s="42"/>
      <c r="G181" s="42"/>
      <c r="H181" s="43"/>
      <c r="I181" s="17" t="str">
        <f t="shared" si="4"/>
        <v xml:space="preserve"> </v>
      </c>
    </row>
    <row r="182" spans="1:9" ht="12.75" customHeight="1" x14ac:dyDescent="0.25">
      <c r="A182" s="52">
        <v>24</v>
      </c>
      <c r="B182" s="12" t="s">
        <v>141</v>
      </c>
      <c r="C182" s="21" t="s">
        <v>156</v>
      </c>
      <c r="D182" s="64"/>
      <c r="E182" s="31" t="s">
        <v>15</v>
      </c>
      <c r="F182" s="42">
        <v>6</v>
      </c>
      <c r="G182" s="42"/>
      <c r="H182" s="43"/>
      <c r="I182" s="17" t="str">
        <f t="shared" si="4"/>
        <v xml:space="preserve"> </v>
      </c>
    </row>
    <row r="183" spans="1:9" ht="12.75" customHeight="1" x14ac:dyDescent="0.25">
      <c r="A183" s="52"/>
      <c r="C183" s="1" t="s">
        <v>145</v>
      </c>
      <c r="E183" s="31"/>
      <c r="F183" s="42"/>
      <c r="G183" s="42"/>
      <c r="H183" s="43"/>
      <c r="I183" s="17" t="str">
        <f t="shared" si="4"/>
        <v xml:space="preserve"> </v>
      </c>
    </row>
    <row r="184" spans="1:9" ht="12.75" customHeight="1" x14ac:dyDescent="0.25">
      <c r="A184" s="52"/>
      <c r="C184" s="1" t="s">
        <v>157</v>
      </c>
      <c r="E184" s="31"/>
      <c r="F184" s="42"/>
      <c r="G184" s="42"/>
      <c r="H184" s="43"/>
      <c r="I184" s="17" t="str">
        <f t="shared" si="4"/>
        <v xml:space="preserve"> </v>
      </c>
    </row>
    <row r="185" spans="1:9" ht="12.75" customHeight="1" x14ac:dyDescent="0.25">
      <c r="A185" s="52"/>
      <c r="C185" s="1" t="s">
        <v>158</v>
      </c>
      <c r="E185" s="31"/>
      <c r="F185" s="42"/>
      <c r="G185" s="42"/>
      <c r="H185" s="43"/>
      <c r="I185" s="17" t="str">
        <f t="shared" si="4"/>
        <v xml:space="preserve"> </v>
      </c>
    </row>
    <row r="186" spans="1:9" ht="12.75" customHeight="1" x14ac:dyDescent="0.25">
      <c r="A186" s="52"/>
      <c r="C186" s="1" t="s">
        <v>159</v>
      </c>
      <c r="E186" s="31"/>
      <c r="F186" s="42"/>
      <c r="G186" s="42"/>
      <c r="H186" s="43"/>
      <c r="I186" s="17" t="str">
        <f t="shared" si="4"/>
        <v xml:space="preserve"> </v>
      </c>
    </row>
    <row r="187" spans="1:9" ht="12.75" customHeight="1" x14ac:dyDescent="0.25">
      <c r="A187" s="52"/>
      <c r="C187" s="62"/>
      <c r="E187" s="31"/>
      <c r="F187" s="42"/>
      <c r="G187" s="42"/>
      <c r="H187" s="43"/>
      <c r="I187" s="17" t="str">
        <f t="shared" si="4"/>
        <v xml:space="preserve"> </v>
      </c>
    </row>
    <row r="188" spans="1:9" ht="12.75" customHeight="1" x14ac:dyDescent="0.25">
      <c r="A188" s="52">
        <v>25</v>
      </c>
      <c r="B188" s="12" t="s">
        <v>141</v>
      </c>
      <c r="C188" s="21" t="s">
        <v>149</v>
      </c>
      <c r="D188" s="64"/>
      <c r="E188" s="31" t="s">
        <v>15</v>
      </c>
      <c r="F188" s="42">
        <v>1</v>
      </c>
      <c r="G188" s="42"/>
      <c r="H188" s="43"/>
      <c r="I188" s="17" t="str">
        <f t="shared" si="4"/>
        <v xml:space="preserve"> </v>
      </c>
    </row>
    <row r="189" spans="1:9" ht="12.75" customHeight="1" x14ac:dyDescent="0.25">
      <c r="A189" s="52"/>
      <c r="C189" s="86" t="s">
        <v>153</v>
      </c>
      <c r="D189" s="64"/>
      <c r="E189" s="31"/>
      <c r="F189" s="42"/>
      <c r="G189" s="42"/>
      <c r="H189" s="43"/>
      <c r="I189" s="17" t="str">
        <f t="shared" si="4"/>
        <v xml:space="preserve"> </v>
      </c>
    </row>
    <row r="190" spans="1:9" ht="12.75" customHeight="1" x14ac:dyDescent="0.25">
      <c r="A190" s="52"/>
      <c r="C190" s="1" t="s">
        <v>145</v>
      </c>
      <c r="E190" s="31"/>
      <c r="F190" s="42"/>
      <c r="G190" s="42"/>
      <c r="H190" s="43"/>
      <c r="I190" s="17" t="str">
        <f t="shared" si="4"/>
        <v xml:space="preserve"> </v>
      </c>
    </row>
    <row r="191" spans="1:9" ht="12.75" customHeight="1" x14ac:dyDescent="0.25">
      <c r="A191" s="52"/>
      <c r="C191" s="1" t="s">
        <v>154</v>
      </c>
      <c r="E191" s="31"/>
      <c r="F191" s="42"/>
      <c r="G191" s="42"/>
      <c r="H191" s="43"/>
      <c r="I191" s="17" t="str">
        <f t="shared" si="4"/>
        <v xml:space="preserve"> </v>
      </c>
    </row>
    <row r="192" spans="1:9" ht="12.75" customHeight="1" x14ac:dyDescent="0.25">
      <c r="A192" s="52"/>
      <c r="C192" s="1" t="s">
        <v>155</v>
      </c>
      <c r="E192" s="31"/>
      <c r="F192" s="42"/>
      <c r="G192" s="42"/>
      <c r="H192" s="43"/>
      <c r="I192" s="17" t="str">
        <f t="shared" si="4"/>
        <v xml:space="preserve"> </v>
      </c>
    </row>
    <row r="193" spans="1:15" ht="12.75" customHeight="1" x14ac:dyDescent="0.25">
      <c r="A193" s="52"/>
      <c r="C193" s="74"/>
      <c r="D193" s="64"/>
      <c r="E193" s="31"/>
      <c r="F193" s="42"/>
      <c r="G193" s="42"/>
      <c r="H193" s="43"/>
      <c r="I193" s="17" t="str">
        <f t="shared" si="4"/>
        <v xml:space="preserve"> </v>
      </c>
      <c r="J193" s="58"/>
      <c r="K193" s="55"/>
    </row>
    <row r="194" spans="1:15" s="11" customFormat="1" ht="20.100000000000001" customHeight="1" x14ac:dyDescent="0.25">
      <c r="A194" s="53"/>
      <c r="B194" s="27"/>
      <c r="C194" s="28" t="s">
        <v>142</v>
      </c>
      <c r="D194" s="19"/>
      <c r="E194" s="44"/>
      <c r="F194" s="47"/>
      <c r="G194" s="47"/>
      <c r="H194" s="45"/>
      <c r="I194" s="29">
        <f>SUM(I95:I193)</f>
        <v>0</v>
      </c>
      <c r="J194" s="77"/>
      <c r="K194" s="78"/>
      <c r="L194" s="1"/>
      <c r="M194" s="1"/>
      <c r="N194" s="1"/>
      <c r="O194" s="1"/>
    </row>
    <row r="195" spans="1:15" s="11" customFormat="1" ht="12.75" customHeight="1" x14ac:dyDescent="0.25">
      <c r="A195" s="53"/>
      <c r="B195" s="27"/>
      <c r="C195" s="38"/>
      <c r="D195" s="19"/>
      <c r="E195" s="44"/>
      <c r="F195" s="47"/>
      <c r="G195" s="47"/>
      <c r="H195" s="45"/>
      <c r="I195" s="30"/>
      <c r="J195" s="58"/>
      <c r="K195" s="55"/>
      <c r="L195" s="1"/>
      <c r="M195" s="1"/>
      <c r="N195" s="1"/>
      <c r="O195" s="1"/>
    </row>
    <row r="196" spans="1:15" s="11" customFormat="1" ht="12.75" customHeight="1" x14ac:dyDescent="0.25">
      <c r="A196" s="53"/>
      <c r="B196" s="27"/>
      <c r="C196" s="38"/>
      <c r="D196" s="19"/>
      <c r="E196" s="44"/>
      <c r="F196" s="47"/>
      <c r="G196" s="47"/>
      <c r="H196" s="45"/>
      <c r="I196" s="30"/>
      <c r="J196" s="57"/>
      <c r="K196" s="56"/>
      <c r="L196" s="1"/>
      <c r="M196" s="1"/>
      <c r="N196" s="1"/>
      <c r="O196" s="1"/>
    </row>
    <row r="197" spans="1:15" ht="12.75" customHeight="1" x14ac:dyDescent="0.25">
      <c r="A197" s="52"/>
      <c r="C197" s="18" t="s">
        <v>161</v>
      </c>
      <c r="D197" s="19"/>
      <c r="E197" s="31"/>
      <c r="F197" s="42"/>
      <c r="G197" s="42"/>
      <c r="H197" s="43"/>
      <c r="I197" s="17"/>
    </row>
    <row r="198" spans="1:15" ht="12.75" customHeight="1" x14ac:dyDescent="0.25">
      <c r="A198" s="52"/>
      <c r="C198" s="13"/>
      <c r="E198" s="31"/>
      <c r="F198" s="42"/>
      <c r="G198" s="42"/>
      <c r="H198" s="43"/>
      <c r="I198" s="17" t="str">
        <f t="shared" ref="I198:I200" si="5">IF(H198=0," ",F198*H198)</f>
        <v xml:space="preserve"> </v>
      </c>
    </row>
    <row r="199" spans="1:15" ht="12.75" customHeight="1" x14ac:dyDescent="0.25">
      <c r="A199" s="52">
        <v>26</v>
      </c>
      <c r="B199" s="12" t="s">
        <v>160</v>
      </c>
      <c r="C199" s="21" t="s">
        <v>162</v>
      </c>
      <c r="E199" s="31" t="s">
        <v>11</v>
      </c>
      <c r="F199" s="42">
        <v>130.19999999999999</v>
      </c>
      <c r="G199" s="71"/>
      <c r="H199" s="43"/>
      <c r="I199" s="17" t="str">
        <f>IF(H199=0," ",G199*H199)</f>
        <v xml:space="preserve"> </v>
      </c>
    </row>
    <row r="200" spans="1:15" ht="12.75" customHeight="1" x14ac:dyDescent="0.25">
      <c r="A200" s="52"/>
      <c r="C200" s="13" t="s">
        <v>163</v>
      </c>
      <c r="E200" s="31"/>
      <c r="F200" s="42"/>
      <c r="G200" s="42"/>
      <c r="H200" s="43"/>
      <c r="I200" s="17" t="str">
        <f t="shared" ref="I200:I208" si="6">IF(H200=0," ",G200*H200)</f>
        <v xml:space="preserve"> </v>
      </c>
    </row>
    <row r="201" spans="1:15" ht="12.75" customHeight="1" x14ac:dyDescent="0.25">
      <c r="A201" s="52"/>
      <c r="C201" s="13" t="s">
        <v>164</v>
      </c>
      <c r="E201" s="31"/>
      <c r="F201" s="42"/>
      <c r="G201" s="42"/>
      <c r="H201" s="43"/>
      <c r="I201" s="17" t="str">
        <f t="shared" si="6"/>
        <v xml:space="preserve"> </v>
      </c>
    </row>
    <row r="202" spans="1:15" ht="12.75" customHeight="1" x14ac:dyDescent="0.25">
      <c r="A202" s="52"/>
      <c r="C202" s="13" t="s">
        <v>165</v>
      </c>
      <c r="E202" s="31"/>
      <c r="F202" s="42"/>
      <c r="G202" s="42"/>
      <c r="H202" s="43"/>
      <c r="I202" s="17" t="str">
        <f t="shared" si="6"/>
        <v xml:space="preserve"> </v>
      </c>
    </row>
    <row r="203" spans="1:15" ht="12.75" customHeight="1" x14ac:dyDescent="0.25">
      <c r="A203" s="52"/>
      <c r="C203" s="13" t="s">
        <v>168</v>
      </c>
      <c r="E203" s="31"/>
      <c r="F203" s="42"/>
      <c r="G203" s="42"/>
      <c r="H203" s="43"/>
      <c r="I203" s="17" t="str">
        <f t="shared" si="6"/>
        <v xml:space="preserve"> </v>
      </c>
    </row>
    <row r="204" spans="1:15" ht="12.75" customHeight="1" x14ac:dyDescent="0.25">
      <c r="A204" s="52"/>
      <c r="C204" s="13" t="s">
        <v>169</v>
      </c>
      <c r="E204" s="31"/>
      <c r="F204" s="42"/>
      <c r="G204" s="42"/>
      <c r="H204" s="43"/>
      <c r="I204" s="17" t="str">
        <f t="shared" si="6"/>
        <v xml:space="preserve"> </v>
      </c>
    </row>
    <row r="205" spans="1:15" ht="12.75" customHeight="1" x14ac:dyDescent="0.25">
      <c r="A205" s="52"/>
      <c r="C205" s="80" t="s">
        <v>85</v>
      </c>
      <c r="E205" s="31"/>
      <c r="F205" s="42"/>
      <c r="G205" s="42"/>
      <c r="H205" s="43"/>
      <c r="I205" s="17" t="str">
        <f t="shared" si="6"/>
        <v xml:space="preserve"> </v>
      </c>
    </row>
    <row r="206" spans="1:15" ht="12.75" customHeight="1" x14ac:dyDescent="0.25">
      <c r="A206" s="52"/>
      <c r="C206" s="80" t="s">
        <v>176</v>
      </c>
      <c r="D206" s="64"/>
      <c r="E206" s="31"/>
      <c r="F206" s="42"/>
      <c r="G206" s="42"/>
      <c r="H206" s="43"/>
      <c r="I206" s="17" t="str">
        <f t="shared" si="6"/>
        <v xml:space="preserve"> </v>
      </c>
    </row>
    <row r="207" spans="1:15" ht="12.75" customHeight="1" x14ac:dyDescent="0.25">
      <c r="A207" s="52"/>
      <c r="C207" s="80" t="s">
        <v>177</v>
      </c>
      <c r="E207" s="31"/>
      <c r="F207" s="42"/>
      <c r="G207" s="42"/>
      <c r="H207" s="43"/>
      <c r="I207" s="17" t="str">
        <f t="shared" si="6"/>
        <v xml:space="preserve"> </v>
      </c>
    </row>
    <row r="208" spans="1:15" ht="12.75" customHeight="1" x14ac:dyDescent="0.25">
      <c r="A208" s="52"/>
      <c r="C208" s="74"/>
      <c r="D208" s="64"/>
      <c r="E208" s="31"/>
      <c r="F208" s="42"/>
      <c r="G208" s="42"/>
      <c r="H208" s="43"/>
      <c r="I208" s="17" t="str">
        <f t="shared" si="6"/>
        <v xml:space="preserve"> </v>
      </c>
      <c r="J208" s="58"/>
      <c r="K208" s="55"/>
    </row>
    <row r="209" spans="1:15" s="11" customFormat="1" ht="20.100000000000001" customHeight="1" x14ac:dyDescent="0.25">
      <c r="A209" s="53"/>
      <c r="B209" s="27"/>
      <c r="C209" s="28" t="s">
        <v>170</v>
      </c>
      <c r="D209" s="19"/>
      <c r="E209" s="44"/>
      <c r="F209" s="47"/>
      <c r="G209" s="47"/>
      <c r="H209" s="45"/>
      <c r="I209" s="29">
        <f>SUM(I197:I208)</f>
        <v>0</v>
      </c>
      <c r="J209" s="77"/>
      <c r="K209" s="78"/>
      <c r="L209" s="1"/>
      <c r="M209" s="1"/>
      <c r="N209" s="1"/>
      <c r="O209" s="1"/>
    </row>
    <row r="210" spans="1:15" s="11" customFormat="1" ht="12.75" customHeight="1" x14ac:dyDescent="0.25">
      <c r="A210" s="53"/>
      <c r="B210" s="27"/>
      <c r="C210" s="38"/>
      <c r="D210" s="19"/>
      <c r="E210" s="44"/>
      <c r="F210" s="47"/>
      <c r="G210" s="47"/>
      <c r="H210" s="45"/>
      <c r="I210" s="30"/>
      <c r="J210" s="58"/>
      <c r="K210" s="55"/>
      <c r="L210" s="1"/>
      <c r="M210" s="1"/>
      <c r="N210" s="1"/>
      <c r="O210" s="1"/>
    </row>
    <row r="211" spans="1:15" s="11" customFormat="1" ht="12.75" customHeight="1" x14ac:dyDescent="0.25">
      <c r="A211" s="53"/>
      <c r="B211" s="27"/>
      <c r="C211" s="38"/>
      <c r="D211" s="19"/>
      <c r="E211" s="44"/>
      <c r="F211" s="47"/>
      <c r="G211" s="47"/>
      <c r="H211" s="45"/>
      <c r="I211" s="30"/>
      <c r="J211" s="57"/>
      <c r="K211" s="56"/>
      <c r="L211" s="1"/>
      <c r="M211" s="1"/>
      <c r="N211" s="1"/>
      <c r="O211" s="1"/>
    </row>
    <row r="212" spans="1:15" ht="12.75" customHeight="1" x14ac:dyDescent="0.25">
      <c r="A212" s="52"/>
      <c r="C212" s="18" t="s">
        <v>183</v>
      </c>
      <c r="D212" s="19"/>
      <c r="E212" s="31"/>
      <c r="F212" s="42"/>
      <c r="G212" s="42"/>
      <c r="H212" s="43"/>
      <c r="I212" s="17"/>
    </row>
    <row r="213" spans="1:15" ht="12.75" customHeight="1" x14ac:dyDescent="0.25">
      <c r="A213" s="52"/>
      <c r="C213" s="13"/>
      <c r="E213" s="31"/>
      <c r="F213" s="42"/>
      <c r="G213" s="42"/>
      <c r="H213" s="43"/>
      <c r="I213" s="17" t="str">
        <f>IF(H213=0," ",G213*H213)</f>
        <v xml:space="preserve"> </v>
      </c>
    </row>
    <row r="214" spans="1:15" ht="12.75" customHeight="1" x14ac:dyDescent="0.25">
      <c r="A214" s="52"/>
      <c r="B214" s="12" t="s">
        <v>171</v>
      </c>
      <c r="C214" s="21" t="s">
        <v>172</v>
      </c>
      <c r="E214" s="31"/>
      <c r="F214" s="42"/>
      <c r="G214" s="71"/>
      <c r="H214" s="43"/>
      <c r="I214" s="17" t="str">
        <f t="shared" ref="I214:I229" si="7">IF(H214=0," ",G214*H214)</f>
        <v xml:space="preserve"> </v>
      </c>
    </row>
    <row r="215" spans="1:15" ht="12.75" customHeight="1" x14ac:dyDescent="0.25">
      <c r="A215" s="52"/>
      <c r="C215" s="13" t="s">
        <v>173</v>
      </c>
      <c r="E215" s="31"/>
      <c r="F215" s="42"/>
      <c r="G215" s="42"/>
      <c r="H215" s="43"/>
      <c r="I215" s="17" t="str">
        <f t="shared" si="7"/>
        <v xml:space="preserve"> </v>
      </c>
    </row>
    <row r="216" spans="1:15" ht="12.75" customHeight="1" x14ac:dyDescent="0.25">
      <c r="A216" s="52"/>
      <c r="C216" s="13" t="s">
        <v>174</v>
      </c>
      <c r="E216" s="31"/>
      <c r="F216" s="42"/>
      <c r="G216" s="42"/>
      <c r="H216" s="43"/>
      <c r="I216" s="17" t="str">
        <f t="shared" si="7"/>
        <v xml:space="preserve"> </v>
      </c>
    </row>
    <row r="217" spans="1:15" ht="12.75" customHeight="1" x14ac:dyDescent="0.25">
      <c r="A217" s="52"/>
      <c r="C217" s="13" t="s">
        <v>175</v>
      </c>
      <c r="E217" s="31"/>
      <c r="F217" s="42"/>
      <c r="G217" s="42"/>
      <c r="H217" s="43"/>
      <c r="I217" s="17" t="str">
        <f t="shared" si="7"/>
        <v xml:space="preserve"> </v>
      </c>
    </row>
    <row r="218" spans="1:15" ht="12.75" customHeight="1" x14ac:dyDescent="0.25">
      <c r="A218" s="52"/>
      <c r="C218" s="13" t="s">
        <v>182</v>
      </c>
      <c r="E218" s="31"/>
      <c r="F218" s="42"/>
      <c r="G218" s="42"/>
      <c r="H218" s="43"/>
      <c r="I218" s="17" t="str">
        <f t="shared" si="7"/>
        <v xml:space="preserve"> </v>
      </c>
    </row>
    <row r="219" spans="1:15" ht="12.75" customHeight="1" x14ac:dyDescent="0.25">
      <c r="A219" s="52">
        <v>27</v>
      </c>
      <c r="C219" s="60" t="s">
        <v>179</v>
      </c>
      <c r="E219" s="31" t="s">
        <v>8</v>
      </c>
      <c r="F219" s="42">
        <v>36</v>
      </c>
      <c r="G219" s="42"/>
      <c r="H219" s="43"/>
      <c r="I219" s="17" t="str">
        <f t="shared" si="7"/>
        <v xml:space="preserve"> </v>
      </c>
    </row>
    <row r="220" spans="1:15" ht="12.75" customHeight="1" x14ac:dyDescent="0.25">
      <c r="A220" s="52">
        <v>28</v>
      </c>
      <c r="C220" s="60" t="s">
        <v>180</v>
      </c>
      <c r="E220" s="31" t="s">
        <v>8</v>
      </c>
      <c r="F220" s="42">
        <v>9</v>
      </c>
      <c r="G220" s="42"/>
      <c r="H220" s="43"/>
      <c r="I220" s="17" t="str">
        <f t="shared" si="7"/>
        <v xml:space="preserve"> </v>
      </c>
    </row>
    <row r="221" spans="1:15" ht="12.75" customHeight="1" x14ac:dyDescent="0.25">
      <c r="A221" s="52">
        <v>29</v>
      </c>
      <c r="C221" s="60" t="s">
        <v>181</v>
      </c>
      <c r="E221" s="31" t="s">
        <v>8</v>
      </c>
      <c r="F221" s="42">
        <v>6</v>
      </c>
      <c r="G221" s="42"/>
      <c r="H221" s="43"/>
      <c r="I221" s="17" t="str">
        <f t="shared" si="7"/>
        <v xml:space="preserve"> </v>
      </c>
    </row>
    <row r="222" spans="1:15" ht="12.75" customHeight="1" x14ac:dyDescent="0.25">
      <c r="A222" s="52"/>
      <c r="C222" s="60"/>
      <c r="E222" s="31"/>
      <c r="F222" s="42"/>
      <c r="G222" s="42"/>
      <c r="H222" s="43"/>
      <c r="I222" s="17" t="str">
        <f t="shared" si="7"/>
        <v xml:space="preserve"> </v>
      </c>
    </row>
    <row r="223" spans="1:15" ht="12.75" customHeight="1" x14ac:dyDescent="0.25">
      <c r="A223" s="52"/>
      <c r="B223" s="12" t="s">
        <v>186</v>
      </c>
      <c r="C223" s="21" t="s">
        <v>188</v>
      </c>
      <c r="E223" s="31"/>
      <c r="F223" s="42"/>
      <c r="G223" s="42"/>
      <c r="H223" s="43"/>
      <c r="I223" s="17" t="str">
        <f t="shared" si="7"/>
        <v xml:space="preserve"> </v>
      </c>
    </row>
    <row r="224" spans="1:15" ht="12.75" customHeight="1" x14ac:dyDescent="0.25">
      <c r="A224" s="52"/>
      <c r="C224" s="13" t="s">
        <v>184</v>
      </c>
      <c r="E224" s="31"/>
      <c r="F224" s="42"/>
      <c r="G224" s="42"/>
      <c r="H224" s="43"/>
      <c r="I224" s="17" t="str">
        <f t="shared" si="7"/>
        <v xml:space="preserve"> </v>
      </c>
    </row>
    <row r="225" spans="1:15" ht="12.75" customHeight="1" x14ac:dyDescent="0.25">
      <c r="A225" s="52"/>
      <c r="C225" s="13" t="s">
        <v>185</v>
      </c>
      <c r="E225" s="31"/>
      <c r="F225" s="42"/>
      <c r="G225" s="42"/>
      <c r="H225" s="43"/>
      <c r="I225" s="17" t="str">
        <f t="shared" si="7"/>
        <v xml:space="preserve"> </v>
      </c>
    </row>
    <row r="226" spans="1:15" ht="12.75" customHeight="1" x14ac:dyDescent="0.25">
      <c r="A226" s="52">
        <v>30</v>
      </c>
      <c r="C226" s="80" t="s">
        <v>85</v>
      </c>
      <c r="E226" s="31" t="s">
        <v>8</v>
      </c>
      <c r="F226" s="42">
        <v>6</v>
      </c>
      <c r="G226" s="42"/>
      <c r="H226" s="43"/>
      <c r="I226" s="17" t="str">
        <f t="shared" si="7"/>
        <v xml:space="preserve"> </v>
      </c>
    </row>
    <row r="227" spans="1:15" ht="12.75" customHeight="1" x14ac:dyDescent="0.25">
      <c r="A227" s="52"/>
      <c r="C227" s="80" t="s">
        <v>84</v>
      </c>
      <c r="D227" s="64"/>
      <c r="E227" s="31"/>
      <c r="F227" s="42"/>
      <c r="G227" s="42"/>
      <c r="H227" s="43"/>
      <c r="I227" s="17" t="str">
        <f t="shared" si="7"/>
        <v xml:space="preserve"> </v>
      </c>
    </row>
    <row r="228" spans="1:15" ht="12.75" customHeight="1" x14ac:dyDescent="0.25">
      <c r="A228" s="52">
        <v>31</v>
      </c>
      <c r="C228" s="80" t="s">
        <v>187</v>
      </c>
      <c r="E228" s="31" t="s">
        <v>8</v>
      </c>
      <c r="F228" s="42">
        <v>1</v>
      </c>
      <c r="G228" s="42"/>
      <c r="H228" s="43"/>
      <c r="I228" s="17" t="str">
        <f t="shared" si="7"/>
        <v xml:space="preserve"> </v>
      </c>
    </row>
    <row r="229" spans="1:15" ht="12.75" customHeight="1" x14ac:dyDescent="0.25">
      <c r="A229" s="52"/>
      <c r="C229" s="60"/>
      <c r="E229" s="31"/>
      <c r="F229" s="42"/>
      <c r="G229" s="42"/>
      <c r="H229" s="43"/>
      <c r="I229" s="17" t="str">
        <f t="shared" si="7"/>
        <v xml:space="preserve"> </v>
      </c>
    </row>
    <row r="230" spans="1:15" s="11" customFormat="1" ht="20.100000000000001" customHeight="1" x14ac:dyDescent="0.25">
      <c r="A230" s="53"/>
      <c r="B230" s="27"/>
      <c r="C230" s="28" t="s">
        <v>178</v>
      </c>
      <c r="D230" s="19"/>
      <c r="E230" s="44"/>
      <c r="F230" s="47"/>
      <c r="G230" s="47"/>
      <c r="H230" s="45"/>
      <c r="I230" s="29">
        <f>SUM(I212:I229)</f>
        <v>0</v>
      </c>
      <c r="J230" s="77"/>
      <c r="K230" s="78"/>
      <c r="L230" s="1"/>
      <c r="M230" s="1"/>
      <c r="N230" s="1"/>
      <c r="O230" s="1"/>
    </row>
    <row r="231" spans="1:15" s="11" customFormat="1" ht="12.75" customHeight="1" x14ac:dyDescent="0.25">
      <c r="A231" s="72"/>
      <c r="B231" s="82"/>
      <c r="C231" s="84"/>
      <c r="D231" s="81"/>
      <c r="E231" s="73"/>
      <c r="F231" s="79"/>
      <c r="G231" s="79"/>
      <c r="H231" s="76"/>
      <c r="I231" s="83"/>
      <c r="J231" s="58"/>
      <c r="K231" s="55"/>
      <c r="L231" s="1"/>
      <c r="M231" s="1"/>
      <c r="N231" s="1"/>
      <c r="O231" s="1"/>
    </row>
    <row r="232" spans="1:15" s="11" customFormat="1" ht="12.75" customHeight="1" x14ac:dyDescent="0.25">
      <c r="A232" s="53"/>
      <c r="B232" s="27"/>
      <c r="C232" s="38"/>
      <c r="D232" s="19"/>
      <c r="E232" s="44"/>
      <c r="F232" s="47"/>
      <c r="G232" s="47"/>
      <c r="H232" s="45"/>
      <c r="I232" s="30"/>
      <c r="J232" s="57"/>
      <c r="K232" s="56"/>
      <c r="L232" s="1"/>
      <c r="M232" s="1"/>
      <c r="N232" s="1"/>
      <c r="O232" s="1"/>
    </row>
    <row r="233" spans="1:15" ht="12.75" customHeight="1" x14ac:dyDescent="0.25">
      <c r="A233" s="52"/>
      <c r="C233" s="37" t="s">
        <v>14</v>
      </c>
      <c r="E233" s="31"/>
      <c r="F233" s="42"/>
      <c r="G233" s="42"/>
      <c r="H233" s="43"/>
      <c r="I233" s="17"/>
      <c r="J233" s="58"/>
      <c r="K233" s="55"/>
    </row>
    <row r="234" spans="1:15" s="11" customFormat="1" ht="8.1" customHeight="1" x14ac:dyDescent="0.25">
      <c r="A234" s="53"/>
      <c r="B234" s="27"/>
      <c r="C234" s="28"/>
      <c r="D234" s="19"/>
      <c r="E234" s="44"/>
      <c r="F234" s="47"/>
      <c r="G234" s="47"/>
      <c r="H234" s="45"/>
      <c r="I234" s="30"/>
    </row>
    <row r="235" spans="1:15" ht="20.100000000000001" customHeight="1" x14ac:dyDescent="0.25">
      <c r="A235" s="52"/>
      <c r="C235" s="32" t="str">
        <f>C7</f>
        <v>Chapitre 1 : Travaux préparatoires - Protection des existants</v>
      </c>
      <c r="E235" s="31"/>
      <c r="F235" s="42"/>
      <c r="G235" s="42"/>
      <c r="H235" s="43"/>
      <c r="I235" s="29">
        <f>I36</f>
        <v>0</v>
      </c>
    </row>
    <row r="236" spans="1:15" ht="20.100000000000001" customHeight="1" x14ac:dyDescent="0.25">
      <c r="A236" s="52"/>
      <c r="C236" s="32" t="str">
        <f>C39</f>
        <v>Chapitre 2 : Dépose des vitraux et armatures fixes et mobiles</v>
      </c>
      <c r="E236" s="31"/>
      <c r="F236" s="42"/>
      <c r="G236" s="42"/>
      <c r="H236" s="43"/>
      <c r="I236" s="29">
        <f>I62</f>
        <v>0</v>
      </c>
    </row>
    <row r="237" spans="1:15" ht="20.100000000000001" customHeight="1" x14ac:dyDescent="0.25">
      <c r="A237" s="52"/>
      <c r="C237" s="32" t="str">
        <f>C64</f>
        <v>Chapitre 3 : Désamiantage des vitraux</v>
      </c>
      <c r="E237" s="31"/>
      <c r="F237" s="42"/>
      <c r="G237" s="42"/>
      <c r="H237" s="43"/>
      <c r="I237" s="29">
        <f>I92</f>
        <v>0</v>
      </c>
    </row>
    <row r="238" spans="1:15" ht="20.100000000000001" customHeight="1" x14ac:dyDescent="0.25">
      <c r="A238" s="52"/>
      <c r="C238" s="32" t="str">
        <f>C95</f>
        <v>Chapitre 4 : Restauration des vitraux et des armatures</v>
      </c>
      <c r="E238" s="31"/>
      <c r="F238" s="42"/>
      <c r="G238" s="42"/>
      <c r="H238" s="43"/>
      <c r="I238" s="29">
        <f>I194</f>
        <v>0</v>
      </c>
    </row>
    <row r="239" spans="1:15" ht="20.100000000000001" customHeight="1" x14ac:dyDescent="0.25">
      <c r="A239" s="52"/>
      <c r="C239" s="32" t="str">
        <f>C197</f>
        <v>Chapitre 5 : Création des raquettes de protection</v>
      </c>
      <c r="E239" s="31"/>
      <c r="F239" s="42"/>
      <c r="G239" s="42"/>
      <c r="H239" s="43"/>
      <c r="I239" s="29">
        <f>I209</f>
        <v>0</v>
      </c>
    </row>
    <row r="240" spans="1:15" ht="20.100000000000001" customHeight="1" x14ac:dyDescent="0.25">
      <c r="A240" s="52"/>
      <c r="C240" s="32" t="str">
        <f>C212</f>
        <v>Chapitre 6 : Caisses de stockage longue durée et DOE</v>
      </c>
      <c r="E240" s="31"/>
      <c r="F240" s="42"/>
      <c r="G240" s="42"/>
      <c r="H240" s="43"/>
      <c r="I240" s="29">
        <f>I230</f>
        <v>0</v>
      </c>
    </row>
    <row r="241" spans="1:9" ht="12.75" customHeight="1" x14ac:dyDescent="0.25">
      <c r="A241" s="52"/>
      <c r="C241" s="32"/>
      <c r="E241" s="31"/>
      <c r="F241" s="42"/>
      <c r="G241" s="42"/>
      <c r="H241" s="43"/>
      <c r="I241" s="17"/>
    </row>
    <row r="242" spans="1:9" ht="20.100000000000001" customHeight="1" x14ac:dyDescent="0.35">
      <c r="A242" s="52"/>
      <c r="C242" s="35" t="s">
        <v>94</v>
      </c>
      <c r="D242" s="33" t="s">
        <v>6</v>
      </c>
      <c r="E242" s="31"/>
      <c r="F242" s="42"/>
      <c r="G242" s="42"/>
      <c r="H242" s="43"/>
      <c r="I242" s="50">
        <f>SUM(I235:I240)</f>
        <v>0</v>
      </c>
    </row>
    <row r="243" spans="1:9" ht="8.1" customHeight="1" x14ac:dyDescent="0.3">
      <c r="A243" s="52"/>
      <c r="C243" s="35"/>
      <c r="D243" s="33"/>
      <c r="E243" s="31"/>
      <c r="F243" s="42"/>
      <c r="G243" s="42"/>
      <c r="H243" s="43"/>
      <c r="I243" s="34"/>
    </row>
    <row r="244" spans="1:9" ht="20.100000000000001" customHeight="1" x14ac:dyDescent="0.3">
      <c r="A244" s="52"/>
      <c r="C244" s="13"/>
      <c r="D244" s="33" t="s">
        <v>3</v>
      </c>
      <c r="E244" s="31"/>
      <c r="F244" s="42"/>
      <c r="G244" s="42"/>
      <c r="H244" s="49">
        <v>0.2</v>
      </c>
      <c r="I244" s="29">
        <f>I242*H244</f>
        <v>0</v>
      </c>
    </row>
    <row r="245" spans="1:9" ht="20.100000000000001" customHeight="1" x14ac:dyDescent="0.35">
      <c r="A245" s="52"/>
      <c r="C245" s="35" t="s">
        <v>5</v>
      </c>
      <c r="D245" s="33" t="s">
        <v>4</v>
      </c>
      <c r="E245" s="31"/>
      <c r="F245" s="42"/>
      <c r="G245" s="42"/>
      <c r="H245" s="43"/>
      <c r="I245" s="50">
        <f>I242+I244</f>
        <v>0</v>
      </c>
    </row>
    <row r="246" spans="1:9" ht="12.75" customHeight="1" x14ac:dyDescent="0.25">
      <c r="A246" s="54"/>
      <c r="B246" s="23"/>
      <c r="C246" s="26"/>
      <c r="D246" s="24"/>
      <c r="E246" s="36"/>
      <c r="F246" s="46"/>
      <c r="G246" s="46"/>
      <c r="H246" s="48"/>
      <c r="I246" s="25"/>
    </row>
  </sheetData>
  <mergeCells count="5">
    <mergeCell ref="A1:I1"/>
    <mergeCell ref="A2:I2"/>
    <mergeCell ref="E3:I3"/>
    <mergeCell ref="A3:D3"/>
    <mergeCell ref="B9:B10"/>
  </mergeCells>
  <phoneticPr fontId="21" type="noConversion"/>
  <printOptions horizontalCentered="1"/>
  <pageMargins left="0.51181102362204722" right="0.51181102362204722" top="0.47244094488188981" bottom="0.78740157480314965" header="0.35433070866141736" footer="0.31496062992125984"/>
  <pageSetup paperSize="9" scale="85" orientation="portrait" r:id="rId1"/>
  <headerFooter alignWithMargins="0">
    <oddFooter>&amp;L&amp;"Tahoma,Normal"&amp;8 75 - PARIS - CATHÉDRALE NOTRE-DAME
Vitraux Nef Sud - DCE&amp;R&amp;"Tahoma,Normal"&amp;8Ph. VILLENEUVE - ACMH
DPGF - Lot n°3 - déc 2025 - Page &amp;P / &amp;N</oddFooter>
  </headerFooter>
  <rowBreaks count="4" manualBreakCount="4">
    <brk id="63" max="16383" man="1"/>
    <brk id="120" max="8" man="1"/>
    <brk id="179" max="8" man="1"/>
    <brk id="231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E1FF9E5C65C94AA5E67491465B99BB" ma:contentTypeVersion="18" ma:contentTypeDescription="Crée un document." ma:contentTypeScope="" ma:versionID="9d8b732bffbd75b13e0c134e9db4603b">
  <xsd:schema xmlns:xsd="http://www.w3.org/2001/XMLSchema" xmlns:xs="http://www.w3.org/2001/XMLSchema" xmlns:p="http://schemas.microsoft.com/office/2006/metadata/properties" xmlns:ns2="22d33f11-3c4b-4174-88aa-202f30aee08b" xmlns:ns3="5e5b08f2-23ee-4d6b-b248-9e03a22f0d49" targetNamespace="http://schemas.microsoft.com/office/2006/metadata/properties" ma:root="true" ma:fieldsID="f70289db96c962167599ecc2924d6160" ns2:_="" ns3:_="">
    <xsd:import namespace="22d33f11-3c4b-4174-88aa-202f30aee08b"/>
    <xsd:import namespace="5e5b08f2-23ee-4d6b-b248-9e03a22f0d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33f11-3c4b-4174-88aa-202f30aee0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92780190-2270-487b-a9c0-499f2a9a06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b08f2-23ee-4d6b-b248-9e03a22f0d4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621e21a-5a2d-4afe-8068-0fc1b808d11b}" ma:internalName="TaxCatchAll" ma:showField="CatchAllData" ma:web="5e5b08f2-23ee-4d6b-b248-9e03a22f0d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2d33f11-3c4b-4174-88aa-202f30aee08b">
      <Terms xmlns="http://schemas.microsoft.com/office/infopath/2007/PartnerControls"/>
    </lcf76f155ced4ddcb4097134ff3c332f>
    <TaxCatchAll xmlns="5e5b08f2-23ee-4d6b-b248-9e03a22f0d4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069121-1699-4548-9B7E-191D17E332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d33f11-3c4b-4174-88aa-202f30aee08b"/>
    <ds:schemaRef ds:uri="5e5b08f2-23ee-4d6b-b248-9e03a22f0d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EEFBB7-F969-4FDD-B87F-52A1D7190FA2}">
  <ds:schemaRefs>
    <ds:schemaRef ds:uri="http://schemas.microsoft.com/office/2006/metadata/properties"/>
    <ds:schemaRef ds:uri="http://schemas.microsoft.com/office/infopath/2007/PartnerControls"/>
    <ds:schemaRef ds:uri="22d33f11-3c4b-4174-88aa-202f30aee08b"/>
    <ds:schemaRef ds:uri="5e5b08f2-23ee-4d6b-b248-9e03a22f0d49"/>
  </ds:schemaRefs>
</ds:datastoreItem>
</file>

<file path=customXml/itemProps3.xml><?xml version="1.0" encoding="utf-8"?>
<ds:datastoreItem xmlns:ds="http://schemas.openxmlformats.org/officeDocument/2006/customXml" ds:itemID="{94966849-2168-452A-88D7-11B1A17161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DPGF-3-Vitraux</vt:lpstr>
      <vt:lpstr>'DPGF-3-Vitraux'!fghfghfghg</vt:lpstr>
      <vt:lpstr>'DPGF-3-Vitraux'!ghjghdjjgh</vt:lpstr>
      <vt:lpstr>'DPGF-3-Vitraux'!Impression_des_titres</vt:lpstr>
      <vt:lpstr>'DPGF-3-Vitraux'!jfghjghkjghjf</vt:lpstr>
      <vt:lpstr>'DPGF-3-Vitraux'!jhjhjhjhjhj</vt:lpstr>
      <vt:lpstr>'DPGF-3-Vitraux'!Print_Area</vt:lpstr>
      <vt:lpstr>'DPGF-3-Vitraux'!Print_Titles</vt:lpstr>
      <vt:lpstr>'DPGF-3-Vitraux'!Zone_d_impression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Sebastien Faure</cp:lastModifiedBy>
  <cp:lastPrinted>2025-12-09T16:01:15Z</cp:lastPrinted>
  <dcterms:created xsi:type="dcterms:W3CDTF">2001-04-23T16:21:30Z</dcterms:created>
  <dcterms:modified xsi:type="dcterms:W3CDTF">2025-12-24T10:24:41Z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0x01010059E1FF9E5C65C94AA5E67491465B99BB</vt:lpwstr>
  </property>
  <property fmtid="{D5CDD505-2E9C-101B-9397-08002B2CF9AE}" pid="3" name="MediaServiceImageTags">
    <vt:lpwstr/>
  </property>
</Properties>
</file>